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7235" windowHeight="8250" activeTab="4"/>
  </bookViews>
  <sheets>
    <sheet name="NASA SEWP IV" sheetId="8" r:id="rId1"/>
    <sheet name="NASA SEWP V" sheetId="1" r:id="rId2"/>
    <sheet name="CIO-SP3" sheetId="2" r:id="rId3"/>
    <sheet name="CIO-SP3 SB" sheetId="3" r:id="rId4"/>
    <sheet name="Alliant" sheetId="5" r:id="rId5"/>
    <sheet name="Alliant SB" sheetId="6" r:id="rId6"/>
    <sheet name="VETS" sheetId="4" r:id="rId7"/>
    <sheet name="8A STARS II" sheetId="7" r:id="rId8"/>
    <sheet name="Schedule 70" sheetId="9" r:id="rId9"/>
  </sheets>
  <calcPr calcId="125725"/>
</workbook>
</file>

<file path=xl/calcChain.xml><?xml version="1.0" encoding="utf-8"?>
<calcChain xmlns="http://schemas.openxmlformats.org/spreadsheetml/2006/main">
  <c r="B382" i="7"/>
  <c r="L4970" i="9"/>
  <c r="I5107"/>
  <c r="F5660"/>
  <c r="C5681"/>
  <c r="K47" i="8"/>
  <c r="J47"/>
  <c r="I47"/>
  <c r="H47"/>
  <c r="G47"/>
  <c r="F47"/>
  <c r="E47"/>
  <c r="D47"/>
  <c r="C47"/>
  <c r="H40"/>
  <c r="G40"/>
  <c r="E40"/>
  <c r="D40"/>
  <c r="C40"/>
  <c r="K35"/>
  <c r="J35"/>
  <c r="I35"/>
  <c r="H35"/>
  <c r="G35"/>
  <c r="F35"/>
  <c r="E35"/>
  <c r="D35"/>
  <c r="C35"/>
  <c r="K32"/>
  <c r="I32"/>
  <c r="F32"/>
  <c r="E32"/>
  <c r="D32"/>
  <c r="C32"/>
  <c r="J30"/>
  <c r="I30"/>
  <c r="H30"/>
  <c r="G30"/>
  <c r="F30"/>
  <c r="D30"/>
  <c r="C30"/>
  <c r="J10"/>
  <c r="E10"/>
  <c r="D10"/>
  <c r="C10"/>
  <c r="K4"/>
  <c r="I4"/>
  <c r="H4"/>
  <c r="G4"/>
  <c r="F4"/>
  <c r="E4"/>
  <c r="D4"/>
  <c r="C4"/>
  <c r="B212" i="1"/>
  <c r="F382" i="7"/>
  <c r="E382"/>
  <c r="D382"/>
  <c r="C382"/>
  <c r="E199" i="1"/>
  <c r="E34"/>
  <c r="E156"/>
  <c r="E79"/>
  <c r="E206"/>
  <c r="E68"/>
  <c r="E211"/>
  <c r="E39"/>
  <c r="E161"/>
  <c r="E209"/>
  <c r="E38"/>
  <c r="E160"/>
  <c r="E53"/>
  <c r="E52"/>
  <c r="E208"/>
  <c r="E159"/>
  <c r="E157"/>
  <c r="E207"/>
  <c r="E158"/>
  <c r="E80"/>
  <c r="E78"/>
  <c r="E155"/>
  <c r="E77"/>
  <c r="E205"/>
  <c r="E37"/>
  <c r="E154"/>
  <c r="E204"/>
  <c r="E36"/>
  <c r="E153"/>
  <c r="E203"/>
  <c r="E152"/>
  <c r="E151"/>
  <c r="E35"/>
  <c r="E202"/>
  <c r="E150"/>
  <c r="E76"/>
  <c r="E75"/>
  <c r="E201"/>
  <c r="E74"/>
  <c r="E149"/>
  <c r="E148"/>
  <c r="E147"/>
  <c r="E200"/>
  <c r="E146"/>
  <c r="E145"/>
  <c r="E144"/>
  <c r="E143"/>
  <c r="E198"/>
  <c r="E197"/>
  <c r="E196"/>
  <c r="E32"/>
  <c r="E33"/>
  <c r="E31"/>
  <c r="E142"/>
  <c r="E73"/>
  <c r="E141"/>
  <c r="E72"/>
  <c r="E195"/>
  <c r="E140"/>
  <c r="E138"/>
  <c r="E30"/>
  <c r="E194"/>
  <c r="E51"/>
  <c r="E71"/>
  <c r="E139"/>
  <c r="E193"/>
  <c r="E29"/>
  <c r="E50"/>
  <c r="E192"/>
  <c r="E137"/>
  <c r="E49"/>
  <c r="E135"/>
  <c r="E191"/>
  <c r="E136"/>
  <c r="E134"/>
  <c r="E28"/>
  <c r="E190"/>
  <c r="E70"/>
  <c r="E48"/>
  <c r="E69"/>
  <c r="E189"/>
  <c r="E27"/>
  <c r="E133"/>
  <c r="E132"/>
  <c r="E131"/>
  <c r="E130"/>
  <c r="E129"/>
  <c r="E128"/>
  <c r="E127"/>
  <c r="E67"/>
  <c r="E26"/>
  <c r="E126"/>
  <c r="E188"/>
  <c r="E25"/>
  <c r="E66"/>
  <c r="E24"/>
  <c r="E125"/>
  <c r="E65"/>
  <c r="E187"/>
  <c r="E186"/>
  <c r="E22"/>
  <c r="E185"/>
  <c r="E184"/>
  <c r="E21"/>
  <c r="E124"/>
  <c r="E23"/>
  <c r="E64"/>
  <c r="E183"/>
  <c r="E20"/>
  <c r="E123"/>
  <c r="E180"/>
  <c r="E19"/>
  <c r="E47"/>
  <c r="E182"/>
  <c r="E122"/>
  <c r="E181"/>
  <c r="E120"/>
  <c r="E179"/>
  <c r="E18"/>
  <c r="E119"/>
  <c r="E121"/>
  <c r="E63"/>
  <c r="E115"/>
  <c r="E118"/>
  <c r="E117"/>
  <c r="E62"/>
  <c r="E178"/>
  <c r="E17"/>
  <c r="E116"/>
  <c r="E61"/>
  <c r="E114"/>
  <c r="E46"/>
  <c r="E113"/>
  <c r="E112"/>
  <c r="E111"/>
  <c r="E60"/>
  <c r="E16"/>
  <c r="E177"/>
  <c r="E15"/>
  <c r="E110"/>
  <c r="E14"/>
  <c r="E13"/>
  <c r="E176"/>
  <c r="E175"/>
  <c r="E12"/>
  <c r="E174"/>
  <c r="E11"/>
  <c r="E173"/>
  <c r="E109"/>
  <c r="E10"/>
  <c r="E108"/>
  <c r="E107"/>
  <c r="E59"/>
  <c r="E106"/>
  <c r="E172"/>
  <c r="E105"/>
  <c r="E9"/>
  <c r="E171"/>
  <c r="E104"/>
  <c r="E103"/>
  <c r="E170"/>
  <c r="E102"/>
  <c r="E101"/>
  <c r="E100"/>
  <c r="E58"/>
  <c r="E169"/>
  <c r="E8"/>
  <c r="E99"/>
  <c r="E98"/>
  <c r="E168"/>
  <c r="E7"/>
  <c r="E167"/>
  <c r="E96"/>
  <c r="E45"/>
  <c r="E95"/>
  <c r="E44"/>
  <c r="E6"/>
  <c r="E43"/>
  <c r="E166"/>
  <c r="E93"/>
  <c r="E42"/>
  <c r="E92"/>
  <c r="E91"/>
  <c r="E56"/>
  <c r="E90"/>
  <c r="E55"/>
  <c r="E89"/>
  <c r="E5"/>
  <c r="E212" s="1"/>
  <c r="E165"/>
  <c r="E88"/>
  <c r="E41"/>
  <c r="E164"/>
  <c r="E87"/>
  <c r="E163"/>
  <c r="E86"/>
  <c r="E85"/>
  <c r="E162"/>
  <c r="E84"/>
  <c r="E83"/>
  <c r="D2"/>
  <c r="D212" s="1"/>
  <c r="E54"/>
  <c r="D81"/>
  <c r="E40"/>
  <c r="J37" i="4"/>
  <c r="I37"/>
  <c r="H37"/>
  <c r="G37"/>
  <c r="F37"/>
  <c r="E37"/>
  <c r="D37"/>
  <c r="C37"/>
  <c r="B37"/>
  <c r="G141" i="3"/>
  <c r="D141"/>
  <c r="C141"/>
  <c r="E115"/>
  <c r="E141" s="1"/>
  <c r="F119"/>
  <c r="F129"/>
  <c r="F138"/>
  <c r="F56" i="2"/>
  <c r="E56"/>
  <c r="D56"/>
  <c r="C56"/>
  <c r="B56"/>
  <c r="H65" i="6"/>
  <c r="G65"/>
  <c r="F65"/>
  <c r="E65"/>
  <c r="D65"/>
  <c r="C65"/>
  <c r="B65"/>
  <c r="H52" i="5"/>
  <c r="G52"/>
  <c r="F52"/>
  <c r="E52"/>
  <c r="D52"/>
  <c r="C52"/>
  <c r="B52"/>
  <c r="F141" i="3" l="1"/>
</calcChain>
</file>

<file path=xl/sharedStrings.xml><?xml version="1.0" encoding="utf-8"?>
<sst xmlns="http://schemas.openxmlformats.org/spreadsheetml/2006/main" count="22858" uniqueCount="7877">
  <si>
    <t>Vendor</t>
  </si>
  <si>
    <t>Sales as of 2/19/16</t>
  </si>
  <si>
    <t>Carahsoft Technology</t>
  </si>
  <si>
    <t>CDW-G</t>
  </si>
  <si>
    <t>Dell</t>
  </si>
  <si>
    <t>DLT</t>
  </si>
  <si>
    <t>DRS</t>
  </si>
  <si>
    <t>Emergent</t>
  </si>
  <si>
    <t>Force 3</t>
  </si>
  <si>
    <t>GDIT</t>
  </si>
  <si>
    <t>HPE</t>
  </si>
  <si>
    <t>IBM</t>
  </si>
  <si>
    <t>Immix Group</t>
  </si>
  <si>
    <t>Intelligent Decisions</t>
  </si>
  <si>
    <t>JUNOVenture</t>
  </si>
  <si>
    <t>PCMG</t>
  </si>
  <si>
    <t>SHI International</t>
  </si>
  <si>
    <t>Unicom</t>
  </si>
  <si>
    <t>Unisys</t>
  </si>
  <si>
    <t>WWT</t>
  </si>
  <si>
    <t>Zones</t>
  </si>
  <si>
    <t>HMS Technologies</t>
  </si>
  <si>
    <t>AT&amp;T</t>
  </si>
  <si>
    <t>DSCI</t>
  </si>
  <si>
    <t>GovConnection</t>
  </si>
  <si>
    <t>Insight</t>
  </si>
  <si>
    <t>Iron Bow Technologies</t>
  </si>
  <si>
    <t>MicroTech</t>
  </si>
  <si>
    <t>Presidio</t>
  </si>
  <si>
    <t>SMS</t>
  </si>
  <si>
    <t>Softchoice</t>
  </si>
  <si>
    <t>Technia</t>
  </si>
  <si>
    <t>TIG</t>
  </si>
  <si>
    <t>Vology</t>
  </si>
  <si>
    <t>VT Milcom</t>
  </si>
  <si>
    <t>Group</t>
  </si>
  <si>
    <t>A</t>
  </si>
  <si>
    <t>B HUBZone</t>
  </si>
  <si>
    <t>B SDVOSB</t>
  </si>
  <si>
    <t>C</t>
  </si>
  <si>
    <t>D</t>
  </si>
  <si>
    <t>JC Technology</t>
  </si>
  <si>
    <t>PC Specialists</t>
  </si>
  <si>
    <t>A-Tek</t>
  </si>
  <si>
    <t>AAC</t>
  </si>
  <si>
    <t>Accenture</t>
  </si>
  <si>
    <t>Acentia</t>
  </si>
  <si>
    <t>Advanced Technology Systems</t>
  </si>
  <si>
    <t>Aquilent</t>
  </si>
  <si>
    <t>BAE Systems</t>
  </si>
  <si>
    <t>Booz Allen Hamilton</t>
  </si>
  <si>
    <t>CACI</t>
  </si>
  <si>
    <t>Catapult Healthy Technology Group</t>
  </si>
  <si>
    <t>CGI Federal</t>
  </si>
  <si>
    <t>Computer Sciences Corporation</t>
  </si>
  <si>
    <t>Creative Information Technology</t>
  </si>
  <si>
    <t>Creative Computing Solutions</t>
  </si>
  <si>
    <t>CRGT</t>
  </si>
  <si>
    <t>Deloitte</t>
  </si>
  <si>
    <t>Dynamics Research Corporation</t>
  </si>
  <si>
    <t>ECS Federal</t>
  </si>
  <si>
    <t>Harris IT Services Corp (Multimax)</t>
  </si>
  <si>
    <t xml:space="preserve">HP </t>
  </si>
  <si>
    <t>Hygeia Solution Partners</t>
  </si>
  <si>
    <t>ICF Incorporated</t>
  </si>
  <si>
    <t>Indus Corporation</t>
  </si>
  <si>
    <t>Jacobs Technology Incorporated</t>
  </si>
  <si>
    <t>L-3</t>
  </si>
  <si>
    <t>Leidos</t>
  </si>
  <si>
    <t>LGS Innovations</t>
  </si>
  <si>
    <t>Lockheed Martin</t>
  </si>
  <si>
    <t>Mantech International</t>
  </si>
  <si>
    <t>NCI Information Systems</t>
  </si>
  <si>
    <t>Northrop Grumman</t>
  </si>
  <si>
    <t>Omnitec Solutions</t>
  </si>
  <si>
    <t>Onpoint Consulting</t>
  </si>
  <si>
    <t>Pragmatics</t>
  </si>
  <si>
    <t>PwC</t>
  </si>
  <si>
    <t>Project Performance Company</t>
  </si>
  <si>
    <t>Quality Software Services (Optum)</t>
  </si>
  <si>
    <t>Raytheon</t>
  </si>
  <si>
    <t>Serco</t>
  </si>
  <si>
    <t>SGT</t>
  </si>
  <si>
    <t>Smartronix</t>
  </si>
  <si>
    <t>Sotera Defense Solutions</t>
  </si>
  <si>
    <t>SRA</t>
  </si>
  <si>
    <t>STG</t>
  </si>
  <si>
    <t>Unisys Corporation</t>
  </si>
  <si>
    <t>Universal Hi-Tech Development</t>
  </si>
  <si>
    <t>Vistronix</t>
  </si>
  <si>
    <t>VSE Corporation</t>
  </si>
  <si>
    <t>Wyle Laboratories</t>
  </si>
  <si>
    <t>Xerox</t>
  </si>
  <si>
    <t>Delta Solutions &amp; Technologies Inc</t>
  </si>
  <si>
    <t>1st American IMTS</t>
  </si>
  <si>
    <t>22nd Century Team</t>
  </si>
  <si>
    <t>Ace Info Solutions</t>
  </si>
  <si>
    <t>Actionet Inc</t>
  </si>
  <si>
    <t>Aeec-Ariadne</t>
  </si>
  <si>
    <t>Agilex</t>
  </si>
  <si>
    <t>Ains</t>
  </si>
  <si>
    <t>Amar Health IT</t>
  </si>
  <si>
    <t>Amdex</t>
  </si>
  <si>
    <t>Attain</t>
  </si>
  <si>
    <t>BCT Partners</t>
  </si>
  <si>
    <t>Blue Canopy</t>
  </si>
  <si>
    <t>Cambridge International Systems</t>
  </si>
  <si>
    <t>Cascades Technologies Inc</t>
  </si>
  <si>
    <t>Computer World Services Corporation</t>
  </si>
  <si>
    <t>Converge Networks Corporation</t>
  </si>
  <si>
    <t>CTIS Inc</t>
  </si>
  <si>
    <t>Customer Value Partners</t>
  </si>
  <si>
    <t>Cyberdata Technologies</t>
  </si>
  <si>
    <t>Digital Infuzion</t>
  </si>
  <si>
    <t>Digital Management</t>
  </si>
  <si>
    <t>DV United</t>
  </si>
  <si>
    <t>Edaptive Systems</t>
  </si>
  <si>
    <t>Ekagra Software Technologies LTD</t>
  </si>
  <si>
    <t>Ellumen</t>
  </si>
  <si>
    <t>Ementum Inc</t>
  </si>
  <si>
    <t>Enterprise Resource Planned Systems International</t>
  </si>
  <si>
    <t>Evoke Research and Consulting</t>
  </si>
  <si>
    <t>FEI.com Inc</t>
  </si>
  <si>
    <t>Focused Management Inc</t>
  </si>
  <si>
    <t>Fulcrum IT Services</t>
  </si>
  <si>
    <t>Futrend Technology</t>
  </si>
  <si>
    <t>Glotech Inc</t>
  </si>
  <si>
    <t>Green IT Systems Group</t>
  </si>
  <si>
    <t>Grove Resource Solutions Inc</t>
  </si>
  <si>
    <t>Gunnison Consulting Group</t>
  </si>
  <si>
    <t>Health Innovation and Technology Venture</t>
  </si>
  <si>
    <t>Informatics Applications Group</t>
  </si>
  <si>
    <t>Information Innovators</t>
  </si>
  <si>
    <t>Information Management Services</t>
  </si>
  <si>
    <t>Inuteq LLC</t>
  </si>
  <si>
    <t>Kemtah Group</t>
  </si>
  <si>
    <t>Ke'Aki Technologies</t>
  </si>
  <si>
    <t>Labanswer Government</t>
  </si>
  <si>
    <t>LCG Systems</t>
  </si>
  <si>
    <t>Medical Science &amp; Computing</t>
  </si>
  <si>
    <t>Medit Netservices</t>
  </si>
  <si>
    <t>Mission Critical Technologies</t>
  </si>
  <si>
    <t>NES Associates</t>
  </si>
  <si>
    <t>Net Esolutions Corporation</t>
  </si>
  <si>
    <t>Octo Consulting Group</t>
  </si>
  <si>
    <t>Optimal Solutions and Technologies (OST)</t>
  </si>
  <si>
    <t>Portfolio Management Consulting (PMC)</t>
  </si>
  <si>
    <t>Primescape Solutions Inc</t>
  </si>
  <si>
    <t>PSI International</t>
  </si>
  <si>
    <t>Quasars Inc</t>
  </si>
  <si>
    <t>Rnsolutions</t>
  </si>
  <si>
    <t>Ryan Consulting Group</t>
  </si>
  <si>
    <t>SCI Healthquest</t>
  </si>
  <si>
    <t>SCSJV LLC</t>
  </si>
  <si>
    <t>Seamon Corporation</t>
  </si>
  <si>
    <t>Sekon Enterprise</t>
  </si>
  <si>
    <t>Sevatec Inc</t>
  </si>
  <si>
    <t>Snap Inc</t>
  </si>
  <si>
    <t>Soft Tech Consulting</t>
  </si>
  <si>
    <t>St. John Group</t>
  </si>
  <si>
    <t>Synectics for Management Decisions</t>
  </si>
  <si>
    <t>Syneren Technologies Corporation</t>
  </si>
  <si>
    <t>Systems Made Simple</t>
  </si>
  <si>
    <t>Systems Plus</t>
  </si>
  <si>
    <t>Tantus Technologies</t>
  </si>
  <si>
    <t>Technatomy Corporation</t>
  </si>
  <si>
    <t>Telesis Corporation</t>
  </si>
  <si>
    <t>Tista Science and Technology Corporation</t>
  </si>
  <si>
    <t>Tracen Technologies Inc</t>
  </si>
  <si>
    <t>Trowbridge &amp; Trowbridge</t>
  </si>
  <si>
    <t>Trusted Mission Solutions</t>
  </si>
  <si>
    <t>Turning Point Global Solutions</t>
  </si>
  <si>
    <t>Unissant</t>
  </si>
  <si>
    <t>Universal Consulting Services</t>
  </si>
  <si>
    <t>Validatek-Citi</t>
  </si>
  <si>
    <t>VMD Systems Integrators</t>
  </si>
  <si>
    <t>Webfirst Inc</t>
  </si>
  <si>
    <t>Westover Consultants</t>
  </si>
  <si>
    <t>Zolon Tech Inc</t>
  </si>
  <si>
    <t xml:space="preserve">Mindpetal-Linkvisum </t>
  </si>
  <si>
    <t>8A</t>
  </si>
  <si>
    <t>SB</t>
  </si>
  <si>
    <t>VOSB</t>
  </si>
  <si>
    <t>HUBZone</t>
  </si>
  <si>
    <t>Data Networks</t>
  </si>
  <si>
    <t>Elucid</t>
  </si>
  <si>
    <t>Emagine IT</t>
  </si>
  <si>
    <t>Emergint Technologies</t>
  </si>
  <si>
    <t>IDL Solutions</t>
  </si>
  <si>
    <t>Category</t>
  </si>
  <si>
    <t>INDUSTRY PARTNER</t>
  </si>
  <si>
    <t>2009 Sales</t>
  </si>
  <si>
    <t>2010 Sales</t>
  </si>
  <si>
    <t>2011 Sales</t>
  </si>
  <si>
    <t>2012 Sales</t>
  </si>
  <si>
    <t>2013 Sales</t>
  </si>
  <si>
    <t>2014 Sales</t>
  </si>
  <si>
    <t>2015 Sales</t>
  </si>
  <si>
    <t>Totals</t>
  </si>
  <si>
    <t>ABACUS TECHNOLOGY CORPORATION</t>
  </si>
  <si>
    <t>ACCENTURE NATIONAL SECURITY SERVICES LLC</t>
  </si>
  <si>
    <t>ALLIANT SOLUTIONS, LLC</t>
  </si>
  <si>
    <t>ANALYTICAL SERVICES INC</t>
  </si>
  <si>
    <t>APPTIS INC</t>
  </si>
  <si>
    <t>ATT GOVERNMENT SOLUTIONS INC</t>
  </si>
  <si>
    <t>BAE SYSTEMS ENTERPRISE SYSTEMS INCORPORATED</t>
  </si>
  <si>
    <t>BOOZ ALLEN HAMILTON ENGINEERING SERVICES LLC</t>
  </si>
  <si>
    <t>BOOZ ALLEN HAMILTON INC.</t>
  </si>
  <si>
    <t>CACI INC FEDERAL</t>
  </si>
  <si>
    <t>CAMBER GOVERNMENT SOLUTIONS INC.</t>
  </si>
  <si>
    <t>CENTECH GROUP INC. THE</t>
  </si>
  <si>
    <t>CGI FEDERAL INC.</t>
  </si>
  <si>
    <t>COMMUNICATION TECHNOLOGIES INC.</t>
  </si>
  <si>
    <t>CSC Government Solutions LLC</t>
  </si>
  <si>
    <t>DELL SERVICES FEDERAL GOVERNMENT INC.</t>
  </si>
  <si>
    <t>DELOITTE CONSULTING L.L.P.</t>
  </si>
  <si>
    <t>DIGITAL MANAGEMENT INC.</t>
  </si>
  <si>
    <t>DYNAMICS RESEARCH CORPORATION.</t>
  </si>
  <si>
    <t>EPS CORPORATION</t>
  </si>
  <si>
    <t>FEDERAL NETWORK SYSTEMS LLC</t>
  </si>
  <si>
    <t>GENERAL DYNAMICS ONE SOURCE LLC</t>
  </si>
  <si>
    <t>HARRIS CORPORATION.</t>
  </si>
  <si>
    <t>HP ENTERPRISE SERVICES LLC</t>
  </si>
  <si>
    <t>INDUS CORPORATION</t>
  </si>
  <si>
    <t>INFORMATION INNOVATORS INC.</t>
  </si>
  <si>
    <t>INTERNATIONAL BUSINESS MACHINES CORPORATION</t>
  </si>
  <si>
    <t>JACOBS TECHNOLOGY INC.</t>
  </si>
  <si>
    <t>KRATOS TECHNOLOGY &amp; TRAINING SOLUTIONS INC.</t>
  </si>
  <si>
    <t>L3 NATIONAL SECURITY SOLUTIONS INC.</t>
  </si>
  <si>
    <t>LGS INNOVATIONS LLC.</t>
  </si>
  <si>
    <t>LOCKHEED MARTIN INTEGRATED SYSTEMS INC</t>
  </si>
  <si>
    <t>MACAULAY-BROWN INC</t>
  </si>
  <si>
    <t>MANTECH ADVANCED SYSTEMS INTERNATIONAL INC.</t>
  </si>
  <si>
    <t>NCI INFORMATION SYSTEMS INC.</t>
  </si>
  <si>
    <t>NORTHROP GRUMMAN SYSTEMS CORPORATION...</t>
  </si>
  <si>
    <t>NTT DATA FEDERAL SERVICES INC</t>
  </si>
  <si>
    <t>PHACIL, INC.</t>
  </si>
  <si>
    <t>RAYTHEON COMPANY.</t>
  </si>
  <si>
    <t>SALIENT FEDERAL SOLUTIONS INC.</t>
  </si>
  <si>
    <t>SCIENCE APPLICATIONS INTERNATIONAL CORPORATION</t>
  </si>
  <si>
    <t>SERCO INC.</t>
  </si>
  <si>
    <t>SMARTRONIX INC.</t>
  </si>
  <si>
    <t>SRA INTERNATIONAL INC.</t>
  </si>
  <si>
    <t>STG INC.</t>
  </si>
  <si>
    <t>TECHFLOW, INC.</t>
  </si>
  <si>
    <t>TRIBALCO LLC</t>
  </si>
  <si>
    <t>UNISYS CORPORATION</t>
  </si>
  <si>
    <t>VENCORE SERVICES AND SOLUTIONS INC</t>
  </si>
  <si>
    <t>WYLE LABORATORIES INC.</t>
  </si>
  <si>
    <t>Total</t>
  </si>
  <si>
    <t>AAC INC.</t>
  </si>
  <si>
    <t>ACCESS SYSTEMS, INCORPORATED</t>
  </si>
  <si>
    <t>ACTIONET, INC.</t>
  </si>
  <si>
    <t>ADVANCED ALLIANT SOLUTIONS TEAM, LLC</t>
  </si>
  <si>
    <t>ADVANCED SOFTWARE SYSTEMS, INC.</t>
  </si>
  <si>
    <t>ADVANCED SYSTEMS DEVELOPMENT, INC.</t>
  </si>
  <si>
    <t>AGILE DEFENSE, INC.</t>
  </si>
  <si>
    <t>ALLIANT ACROSS AMERICA INFORMATION SERVICES, LLC</t>
  </si>
  <si>
    <t>ALLIANT ALLIANCE, LLC</t>
  </si>
  <si>
    <t>ALLIANT ENTERPRISE JV LLC</t>
  </si>
  <si>
    <t>ALLIANT INFORMATION TECHNOLOGIES, LLC</t>
  </si>
  <si>
    <t>ALLIANT SB CTA, LLC</t>
  </si>
  <si>
    <t>ALLIANT SOLUTIONS PARTNER, LLC</t>
  </si>
  <si>
    <t>ALLIANTCORPS, LLC</t>
  </si>
  <si>
    <t>ALLIED MANAGEMENT AND TECHNICAL SOLUTIONS, LLC</t>
  </si>
  <si>
    <t>APPLIED INFORMATION SCIENCES, INC.</t>
  </si>
  <si>
    <t>AS AND D, INC.</t>
  </si>
  <si>
    <t>BOWHEAD INFORMATION TECHNOLOGY SERVICE LLC</t>
  </si>
  <si>
    <t>BURKE CONSORTIUM INC</t>
  </si>
  <si>
    <t>CAELUM RESEARCH CORPORATION</t>
  </si>
  <si>
    <t>CREATIVE ALLIANT LLC</t>
  </si>
  <si>
    <t>CREATIVE COMPUTING SOLUTIONS, INC.</t>
  </si>
  <si>
    <t>CRITERION SYSTEMS, INC.</t>
  </si>
  <si>
    <t>DASNET CORPORATION</t>
  </si>
  <si>
    <t>DATA COMPUTER CORPORATION OF AMERICA</t>
  </si>
  <si>
    <t>DATA NETWORKS, INC.</t>
  </si>
  <si>
    <t>DKW COMMUNICATIONS, INC.</t>
  </si>
  <si>
    <t>DSD LABORATORIES,INC.</t>
  </si>
  <si>
    <t>ECS FEDERAL, INC.</t>
  </si>
  <si>
    <t>EMW, INC.</t>
  </si>
  <si>
    <t>ENERGY ENTERPRISE SOLUTIONS, LLC</t>
  </si>
  <si>
    <t>ENGENIUS CONSULTING GROUP INC.</t>
  </si>
  <si>
    <t>FEDERAL ACQUISITION SERVICES ALLIANT, JOINT VENTURE LLC</t>
  </si>
  <si>
    <t>FUTRON, INCORPORATED</t>
  </si>
  <si>
    <t>INFOZEN, INC.</t>
  </si>
  <si>
    <t>INTERIMAGE, INC.</t>
  </si>
  <si>
    <t>JANUS RESEARCH GROUP, INC.</t>
  </si>
  <si>
    <t>KADIX SYSTEMS, LLC</t>
  </si>
  <si>
    <t>MANAGEMENT TECHNOLOGY, INC.</t>
  </si>
  <si>
    <t>MAR, INCORPORATED</t>
  </si>
  <si>
    <t>METRICA TEAM VENTURE</t>
  </si>
  <si>
    <t>MILVETS SYSTEMS TECHNOLOGY, INC.</t>
  </si>
  <si>
    <t>N-LINK LSG JOINT VENTURE</t>
  </si>
  <si>
    <t>ONPOINT CONSULTING, INC.</t>
  </si>
  <si>
    <t>PSI INTERNATIONAL, INC.</t>
  </si>
  <si>
    <t>QUALITY TECHNOLOGY, INCORPORATED</t>
  </si>
  <si>
    <t>RX JOINT VENTURE, LLC</t>
  </si>
  <si>
    <t>SBALLIANCE</t>
  </si>
  <si>
    <t>SBD ALLIANT, LLC</t>
  </si>
  <si>
    <t>SECURE MISSION SOLUTIONS LLC</t>
  </si>
  <si>
    <t>SOLERS INC.</t>
  </si>
  <si>
    <t>SP SYSTEMS, INC.</t>
  </si>
  <si>
    <t>SYNCROTECH SOFTWARE CORPORATION</t>
  </si>
  <si>
    <t>SYNECTIC SOLUTIONS, INC.</t>
  </si>
  <si>
    <t>SYSTEMS PLUS, INC.</t>
  </si>
  <si>
    <t>TELESIS CORPORATION</t>
  </si>
  <si>
    <t>ULTRA TECHNOLOGIES, INC.</t>
  </si>
  <si>
    <t>VENTURA GROUP, INC., THE</t>
  </si>
  <si>
    <t>VIATECH SYSTEMS, INC.</t>
  </si>
  <si>
    <t>VIATECH, INC.</t>
  </si>
  <si>
    <t>VISTRONIX, LLC</t>
  </si>
  <si>
    <t>2007 Sales</t>
  </si>
  <si>
    <t>2008 Sales</t>
  </si>
  <si>
    <t>ADVANCED FACILITY MANAGEMENT SERVICES, INC.</t>
  </si>
  <si>
    <t>ADVANCED SYSTEMS, INC.</t>
  </si>
  <si>
    <t>AERO TECH SERVICE ASSOCIATES, INC.</t>
  </si>
  <si>
    <t>AMERICAN VETERANS, LLC</t>
  </si>
  <si>
    <t>C WATKINS &amp; ASSOCIATES INC</t>
  </si>
  <si>
    <t>C2 SOLUTIONS GROUP, INC.</t>
  </si>
  <si>
    <t>CATAPULT TECHNOLOGY LTD</t>
  </si>
  <si>
    <t>CENTURIA CORPORATION</t>
  </si>
  <si>
    <t>CLIENT/SERVER SOFTWARE SOLUTIONS, INC.</t>
  </si>
  <si>
    <t>COUNCIL FOR LOGISTICS RESEARCH, INC.</t>
  </si>
  <si>
    <t>DV UNITED, LLC</t>
  </si>
  <si>
    <t>ENGINEERING SERVICES NETWORK, INC</t>
  </si>
  <si>
    <t>FTDATA, INC.</t>
  </si>
  <si>
    <t>HMS TECHNOLOGIES, INC.</t>
  </si>
  <si>
    <t>IAN, EVAN &amp; ALEXANDER CORPORATION</t>
  </si>
  <si>
    <t>INFORMATION INNOVATORS, INC.</t>
  </si>
  <si>
    <t>INNOVATIVE MANAGEMENT CONCEPTS, INC.</t>
  </si>
  <si>
    <t>INTECON, LLC</t>
  </si>
  <si>
    <t>JEN-ESIS INC</t>
  </si>
  <si>
    <t>KINGFISHER SYSTEMS, INC.</t>
  </si>
  <si>
    <t>KT CONSULTING, INC.</t>
  </si>
  <si>
    <t>METTERS INDUSTRIES, INC.</t>
  </si>
  <si>
    <t>PENOBSCOT BAY MEDIA LLC</t>
  </si>
  <si>
    <t>PROFESSIONAL SOLUTIONS1, LLC</t>
  </si>
  <si>
    <t>PRO-SPHERE TEK, INC.</t>
  </si>
  <si>
    <t>STANDARD COMMUNICATIONS, INC.</t>
  </si>
  <si>
    <t>SYSTEMS MADE SIMPLE, INC.</t>
  </si>
  <si>
    <t>TSEVA GROUP, LLC</t>
  </si>
  <si>
    <t>VETERAN CORPS OF AMERICA</t>
  </si>
  <si>
    <t>VETERAN ENGINEERING AND TECHNOLOGY, LLC</t>
  </si>
  <si>
    <t>VETERAN ENTERPRISE TECHNOLOGY SERVICES, LLC</t>
  </si>
  <si>
    <t>VETERANS ENTERPRISE TECHNOLOGY SOLUTIONS, INC.</t>
  </si>
  <si>
    <t>VETSAMERICA BUSINESS CONSULTING, INC.</t>
  </si>
  <si>
    <t>VISION TECHNOLOGIES, INC.</t>
  </si>
  <si>
    <t>D &amp; S Consultants</t>
  </si>
  <si>
    <t>Dynamic Computer Corporation</t>
  </si>
  <si>
    <t>Global Technology Resources Inc</t>
  </si>
  <si>
    <t>International Business Machines</t>
  </si>
  <si>
    <t>2015 Sales (Begins 5-1-15)</t>
  </si>
  <si>
    <t>Silicon Graphics Federal</t>
  </si>
  <si>
    <t>21 COMPUTECH, INC.</t>
  </si>
  <si>
    <t>22ND CENTURY TECHNOLOGIES INC.</t>
  </si>
  <si>
    <t>3LINKS TECHNOLOGIES, INC</t>
  </si>
  <si>
    <t>A+ GOVERNMENT SOLUTIONS, LLC</t>
  </si>
  <si>
    <t>A3 TECHNOLOGY INC.</t>
  </si>
  <si>
    <t>ACCELERA SOLUTIONS, INC.</t>
  </si>
  <si>
    <t>ACE INFO SOLUTIONS, INC.</t>
  </si>
  <si>
    <t>ACUITY, INC.</t>
  </si>
  <si>
    <t>ADJUVANT CONSULTING, INC.</t>
  </si>
  <si>
    <t>ADVANCED C4 SOLUTIONS, INC.</t>
  </si>
  <si>
    <t>ADVANCED QUALITY ALLIANCE, LLC</t>
  </si>
  <si>
    <t>AGI MISSION SUPPORT SERVICES, INC.</t>
  </si>
  <si>
    <t>AIMSTAR INFORMATION SOLUTIONS, INC.</t>
  </si>
  <si>
    <t>AKIRA TECHNOLOGIES, INC</t>
  </si>
  <si>
    <t>ALEX-AMERICAN SYSTEMS JV</t>
  </si>
  <si>
    <t>ALEXIUS INTERNATIONAL LLC</t>
  </si>
  <si>
    <t>ALIGNED DEVELOPMENT STRATEGIES, INCORPORATED</t>
  </si>
  <si>
    <t>ALLIED TECHNOLOGIES &amp; CONSULTING, LLC</t>
  </si>
  <si>
    <t>AMARAM TECHNOLOGY CORP</t>
  </si>
  <si>
    <t>AMATEA, LLC</t>
  </si>
  <si>
    <t>AMERICAN CABLING COMPANY</t>
  </si>
  <si>
    <t>APEXTECH LLC</t>
  </si>
  <si>
    <t>APLUS TECHNOLOGIES, INC.</t>
  </si>
  <si>
    <t>APPRIO, INC</t>
  </si>
  <si>
    <t>AQIWO, INC.</t>
  </si>
  <si>
    <t>ARH-VETS, LLC</t>
  </si>
  <si>
    <t>ARIES INFORMATION TECHNOLOGY SERVICES, LLC</t>
  </si>
  <si>
    <t>ARRAY INFORMATION TECHNOLOGY, INC.</t>
  </si>
  <si>
    <t>ASCELLA TECHNOLOGIES, INC.</t>
  </si>
  <si>
    <t>ASCLEPIUS SOLUTIONS INC.</t>
  </si>
  <si>
    <t>ASTOR &amp; SANDERS CORPORATION</t>
  </si>
  <si>
    <t>ASYNC-NU MICROSYSTEMS, INC.</t>
  </si>
  <si>
    <t>A-TECH SYSTEMS, INC.</t>
  </si>
  <si>
    <t>ATTIVASOFT, LLC</t>
  </si>
  <si>
    <t>AURORA SYSTEMS CONSULTING, INC.</t>
  </si>
  <si>
    <t>AUROTECH, INC.</t>
  </si>
  <si>
    <t>AUTONOMIC RESOURCES LLC</t>
  </si>
  <si>
    <t>AVUM, INC.</t>
  </si>
  <si>
    <t>B &amp; D CONSULTING, INC.</t>
  </si>
  <si>
    <t>BARA INFOWARE, INC.</t>
  </si>
  <si>
    <t>BARLING BAY LLC</t>
  </si>
  <si>
    <t>BATTLE RESOURCE MANAGEMENT, INC.</t>
  </si>
  <si>
    <t>BERING STRAITS INFORMATION TECHNOLOGY, LLC</t>
  </si>
  <si>
    <t>BIF TECHNOLOGIES CORPORATION</t>
  </si>
  <si>
    <t>BINARY GROUP, INC.</t>
  </si>
  <si>
    <t>BLUE BEACON CONSULTING INC</t>
  </si>
  <si>
    <t>BLUE COLLAR OBJECTS LLC</t>
  </si>
  <si>
    <t>BSTARS ALLIANCE LLC</t>
  </si>
  <si>
    <t>BUCHANAN &amp; EDWARDS, INC.</t>
  </si>
  <si>
    <t>BUSINESS &amp; SCIENTIFIC INFORMATION SYSTEMS INC</t>
  </si>
  <si>
    <t>BUSINESS ENTERPRISES &amp; SYSTEMS TECHNOLOGY, INC.</t>
  </si>
  <si>
    <t>BUSINESS SMART OPS, LLC</t>
  </si>
  <si>
    <t>CANTON GROUP LIMITED LIABILITY COMPANY, THE</t>
  </si>
  <si>
    <t>CASCADES TECHNOLOGIES, INC.</t>
  </si>
  <si>
    <t>CASK TECHNOLOGIES, LLC</t>
  </si>
  <si>
    <t>CASTILLO TECHNOLOGIES, LLC</t>
  </si>
  <si>
    <t>CHAKRABARTI MANAGEMENT CONSULTANCY, INC</t>
  </si>
  <si>
    <t>CHENEGA GOVERNMENT CONSULTING, LLC</t>
  </si>
  <si>
    <t>CHEROKEE SERVICES GROUP, L.L.C.</t>
  </si>
  <si>
    <t>CKA, LLC</t>
  </si>
  <si>
    <t>CLEARAVENUE, LLC</t>
  </si>
  <si>
    <t>CMW AND ASSOCIATES CORPORATION</t>
  </si>
  <si>
    <t>COGENT INFOTECH CORPORATION</t>
  </si>
  <si>
    <t>COGENT SOLUTIONS</t>
  </si>
  <si>
    <t>COLEMAN GROUP, INC., THE</t>
  </si>
  <si>
    <t>COLLABRALINK TECHNOLOGIES, INCORPORATED</t>
  </si>
  <si>
    <t>COMMAND DECISIONS SYSTEMS &amp; SOLUTIONS, INC.</t>
  </si>
  <si>
    <t>COMPTECH COMPUTER TECHNOLOGIES, INC.</t>
  </si>
  <si>
    <t>COMPUCURE, INC.</t>
  </si>
  <si>
    <t>COMPUTER CITE</t>
  </si>
  <si>
    <t>COMPUTERS UNIVERSAL, INC.</t>
  </si>
  <si>
    <t>CONCENTRIC METHODS, LLC</t>
  </si>
  <si>
    <t>CONCEPT SOLUTIONS, L.L.C.</t>
  </si>
  <si>
    <t>CONSUMMATE COMPUTER CONSULTANTS SYSTEMS LLC</t>
  </si>
  <si>
    <t>CORE TECHNOLOGIES, INC.</t>
  </si>
  <si>
    <t>CORESPHERE, LLC</t>
  </si>
  <si>
    <t>COSOLUTIONS EIS JV</t>
  </si>
  <si>
    <t>CRAIG TECHNICAL CONSULTING, INC.</t>
  </si>
  <si>
    <t>CROOP-LAFRANCE, INC.</t>
  </si>
  <si>
    <t>CUSTOMER VALUE PARTNERS, INC.</t>
  </si>
  <si>
    <t>CYBERMEDIA TECHNOLOGIES, INC.</t>
  </si>
  <si>
    <t>DAKOTA CONSULTING INCORPORATED</t>
  </si>
  <si>
    <t>DAN SOLUTIONS, INC</t>
  </si>
  <si>
    <t>DATA AND ANALYTIC SOLUTIONS INC.</t>
  </si>
  <si>
    <t>DATA MANAGEMENT GROUP OF VIRGINIA INC</t>
  </si>
  <si>
    <t>DATAMANUSA,LLC</t>
  </si>
  <si>
    <t>DATAWIZ CORPORATION</t>
  </si>
  <si>
    <t>DATUM SOFTWARE, INC.</t>
  </si>
  <si>
    <t>DB CONSULTING GROUP, INC.</t>
  </si>
  <si>
    <t>DECYPHER TECHNOLOGIES, LTD.</t>
  </si>
  <si>
    <t>DEQUE SYSTEMS INC.</t>
  </si>
  <si>
    <t>DEVINE CONSULTING, INC.</t>
  </si>
  <si>
    <t>DIAMOND INFORMATION SYSTEMS, L.L.C.</t>
  </si>
  <si>
    <t>DIGITELLINK CORPORATION</t>
  </si>
  <si>
    <t>DOYEN TECHNOLOGIES, LLC</t>
  </si>
  <si>
    <t>DRT STRATEGIES, INC.</t>
  </si>
  <si>
    <t>DSA INFORMATION SYSTEMS LLC</t>
  </si>
  <si>
    <t>DSG SYSTEMS, INC</t>
  </si>
  <si>
    <t>DYARAN &amp; SANDILA, INC.</t>
  </si>
  <si>
    <t>E QUALITY CORPORATION</t>
  </si>
  <si>
    <t>E3 ENTERPRISES INCORPORATED</t>
  </si>
  <si>
    <t>EARTH RESOURCES TECHNOLOGY, INC.</t>
  </si>
  <si>
    <t>ECCO SELECT CORPORATION</t>
  </si>
  <si>
    <t>EDAPTIVE SYSTEMS, L.L.C.</t>
  </si>
  <si>
    <t>ELUCID SOLUTIONS, INC.</t>
  </si>
  <si>
    <t>EMAGINE IT, INC.</t>
  </si>
  <si>
    <t>E-MANAGEMENT CONSULTANTS, INC.</t>
  </si>
  <si>
    <t>EMERGINT TECHNOLOGIES, INC</t>
  </si>
  <si>
    <t>EMESEC INCORPORATED</t>
  </si>
  <si>
    <t>ENCENTRIC, INC.</t>
  </si>
  <si>
    <t>ENSOFTEK, INC.</t>
  </si>
  <si>
    <t>ENTERPRISE SOLUTIONS REALIZED INC.</t>
  </si>
  <si>
    <t>ENTERPRISE SOLUTIONS, INC</t>
  </si>
  <si>
    <t>ENTERPRISE TECHNOLOGY MANAGEMENT, LLC</t>
  </si>
  <si>
    <t>ENTERPRISETECH, LLC</t>
  </si>
  <si>
    <t>ERIMAX, INC.</t>
  </si>
  <si>
    <t>ESC, INC.</t>
  </si>
  <si>
    <t>ESCIENCE AND TECHNOLOGY SOLUTIONS, INCORPORATED</t>
  </si>
  <si>
    <t>ESOLUTION ARCHITECTS, INC.</t>
  </si>
  <si>
    <t>ESTARS ENTERPRISE, LLC</t>
  </si>
  <si>
    <t>ESTRELA TECH, LLC</t>
  </si>
  <si>
    <t>EVANHOE &amp; ASSOCIATES, INC.</t>
  </si>
  <si>
    <t>EVERGREEN INFORMATION TECHNOLOGY SERVICES, INC.</t>
  </si>
  <si>
    <t>EVIGILANT.COM INCORPORATED</t>
  </si>
  <si>
    <t>EXALT INTEGRATED TECHNOLOGIES, LLC</t>
  </si>
  <si>
    <t>EXCEED RESOURCES INC</t>
  </si>
  <si>
    <t>EXCIDION INC.</t>
  </si>
  <si>
    <t>FEDERAL RESOURCES CORPORATION</t>
  </si>
  <si>
    <t>FEDERAL TECHNOLOGY SOLUTIONS, INC.</t>
  </si>
  <si>
    <t>FEDITC LLC</t>
  </si>
  <si>
    <t>FLATIRONS TWO INC.</t>
  </si>
  <si>
    <t>FOURTH TECHNOLOGIES, INC.</t>
  </si>
  <si>
    <t>FUTURENET GROUP, INC.</t>
  </si>
  <si>
    <t>GB-SYS, INC.</t>
  </si>
  <si>
    <t>GEMINITECH, LLC</t>
  </si>
  <si>
    <t>GINIA, INC</t>
  </si>
  <si>
    <t>GLACIER TECHNOLOGIES, LLC</t>
  </si>
  <si>
    <t>GLADIATOR INFORMATION SECURITY SYSTEMS LLC</t>
  </si>
  <si>
    <t>GLOBAL COMMERCE AND SERVICES, LLC</t>
  </si>
  <si>
    <t>GLOBAL CONSULTING INTERNATIONAL, INC.</t>
  </si>
  <si>
    <t>GLOBAL NETWORK SYSTEMS OF MARYLAND INC</t>
  </si>
  <si>
    <t>GLOBAL TECH INC.</t>
  </si>
  <si>
    <t>GLOBAL TECHNOLOGY SOLUTIONS INC.</t>
  </si>
  <si>
    <t>GOLDBELT HAWK L.L.C.</t>
  </si>
  <si>
    <t>GRAHAM TECHNOLOGIES LLC</t>
  </si>
  <si>
    <t>GREYSTONES CONSULTING GROUP, LLC</t>
  </si>
  <si>
    <t>GUARDIANS OF HONOR, LLC</t>
  </si>
  <si>
    <t>GWA INNOVATIVE TECHNOLOGY, INC.</t>
  </si>
  <si>
    <t>HEARTLAND TECHNOLOGY GROUP LLC</t>
  </si>
  <si>
    <t>HEITECH SERVICES INC</t>
  </si>
  <si>
    <t>HIGH PLAINS COMPUTING, INC.</t>
  </si>
  <si>
    <t>HORIZON INDUSTRIES, LIMITED</t>
  </si>
  <si>
    <t>HUMANTOUCH LLC</t>
  </si>
  <si>
    <t>I S TECHNOLOGIES LLC</t>
  </si>
  <si>
    <t>ICS NETT, INC.</t>
  </si>
  <si>
    <t>IMPRES TECHNOLOGY SOLUTIONS, INC.</t>
  </si>
  <si>
    <t>INDEX GROUP INC., THE</t>
  </si>
  <si>
    <t>INDIGO IT, LLC</t>
  </si>
  <si>
    <t>INDRASOFT INC.</t>
  </si>
  <si>
    <t>INFINITY TECHNOLOGY, LLC</t>
  </si>
  <si>
    <t>INFORMATICS APPLICATIONS GROUP, INC., THE</t>
  </si>
  <si>
    <t>INFORMATION GATEWAYS, INC.</t>
  </si>
  <si>
    <t>INNOTION ENTERPRISES, INC.</t>
  </si>
  <si>
    <t>INOVATE SOLUTIONS, INC.</t>
  </si>
  <si>
    <t>INQUISIT, LLC</t>
  </si>
  <si>
    <t>INSERSO CORPORATION</t>
  </si>
  <si>
    <t>INTECORP-SSSI JV</t>
  </si>
  <si>
    <t>INTEGRATED SYSTEMS</t>
  </si>
  <si>
    <t>INTERNATIONAL BUSINESS EXPRESS, INC.</t>
  </si>
  <si>
    <t>INTERNATIONAL BUSINESS SALES &amp; SERVICES CORPORATION</t>
  </si>
  <si>
    <t>INTUITIVE INFORMATION SYSTEMS TECHNOLOGIES, LLC</t>
  </si>
  <si>
    <t>INUTEQ, LLC</t>
  </si>
  <si>
    <t>IP NETWORK SOLUTIONS INC.</t>
  </si>
  <si>
    <t>IPKEYS TECHNOLOGIES LLC</t>
  </si>
  <si>
    <t>IP-PLUS MANAGEMENT &amp; TECHNOLOGY APPROACHES INC.</t>
  </si>
  <si>
    <t>IPSECURE INC.</t>
  </si>
  <si>
    <t>ISHPI INFORMATION TECHNOLOGIES, INC.</t>
  </si>
  <si>
    <t>IT-STRAT-AEEC LLC</t>
  </si>
  <si>
    <t>IWORKS CORPORATION</t>
  </si>
  <si>
    <t>J J J MICROSYSTEMS</t>
  </si>
  <si>
    <t>JTSI, INC</t>
  </si>
  <si>
    <t>KEYBRIDGE TECHNOLOGIES, INC.</t>
  </si>
  <si>
    <t>KLC NETWORK SERVICES, INC.</t>
  </si>
  <si>
    <t>KLOUDDATA INC.</t>
  </si>
  <si>
    <t>KNOWLEDGE MANAGEMENT INC</t>
  </si>
  <si>
    <t>KNWEBS, LLC</t>
  </si>
  <si>
    <t>KOMPLETE SYSTEMS INTEGRATORS, INC.</t>
  </si>
  <si>
    <t>KONIAG SERVICES, INC.</t>
  </si>
  <si>
    <t>KORE FEDERAL INC</t>
  </si>
  <si>
    <t>LANTECH, INC.</t>
  </si>
  <si>
    <t>LINK SOLUTIONS, INC.</t>
  </si>
  <si>
    <t>LINTECH GLOBAL, INC.</t>
  </si>
  <si>
    <t>LOGISTICS SYSTEMS INCORPORATED</t>
  </si>
  <si>
    <t>LS3 INC.</t>
  </si>
  <si>
    <t>LUCID TECHNOLOGY</t>
  </si>
  <si>
    <t>LUMARK TECHNOLOGIES, INC.</t>
  </si>
  <si>
    <t>LUX CONSULTING GROUP, INC.</t>
  </si>
  <si>
    <t>MAK I.T., INC.</t>
  </si>
  <si>
    <t>MANAGED BUSINESS SOLUTIONS, LLC</t>
  </si>
  <si>
    <t>MANILA CONSULTING GROUP, INC.</t>
  </si>
  <si>
    <t>MASTER KEY RESOURCES, LLC</t>
  </si>
  <si>
    <t>MCKENZIE CHRISTOPHER ASSOCIATES INC</t>
  </si>
  <si>
    <t>MERCOM, INCORPORATED</t>
  </si>
  <si>
    <t>MERIDIAN TECHNOLOGIES, INC.</t>
  </si>
  <si>
    <t>METROSTAR SYSTEMS, INC.</t>
  </si>
  <si>
    <t>MICROTECHNOLOGIES LLC</t>
  </si>
  <si>
    <t>MILLI MICRO SYSTEMS, INC.</t>
  </si>
  <si>
    <t>MOEBIUS SOLUTIONS, INC</t>
  </si>
  <si>
    <t>MORGAN BUSINESS CONSULTING, LLC</t>
  </si>
  <si>
    <t>MOUNT AIREY GROUP, INC.</t>
  </si>
  <si>
    <t>MSOL INC.</t>
  </si>
  <si>
    <t>MVS, INC.</t>
  </si>
  <si>
    <t>NARTECH, INC</t>
  </si>
  <si>
    <t>NASH LOCKE LLC</t>
  </si>
  <si>
    <t>NASIR GROUP, LLC., THE</t>
  </si>
  <si>
    <t>NATIONAL CAPITOL CONTRACTING, LLC</t>
  </si>
  <si>
    <t>NEO TECH SOLUTIONS, INC.</t>
  </si>
  <si>
    <t>NET WORLD TECHNOLOGY CORPORATION</t>
  </si>
  <si>
    <t>NET.AMERICA CORPORATION, THE</t>
  </si>
  <si>
    <t>NETSTAR SYSTEMS INTERNATIONAL, INC.</t>
  </si>
  <si>
    <t>NETWORK SECURITY SYSTEMS PLUS, INC.</t>
  </si>
  <si>
    <t>NETWORK SPECIALTY GROUP, INC.</t>
  </si>
  <si>
    <t>NETWORKING TECHNOLOGIES AND SUPPORT, INC.</t>
  </si>
  <si>
    <t>NEW LIGHT TECHNOLOGIES, INC.</t>
  </si>
  <si>
    <t>NEW TECH SOLUTIONS, INC.</t>
  </si>
  <si>
    <t>NEWWAVE TELECOM AND TECHNOLOGIES, INC.</t>
  </si>
  <si>
    <t>NEXT TIER CONCEPTS INCORPORATED</t>
  </si>
  <si>
    <t>NIKSOFT SYSTEMS CORP.</t>
  </si>
  <si>
    <t>NORTHCROSS GROUP</t>
  </si>
  <si>
    <t>NOVA CORPORATION</t>
  </si>
  <si>
    <t>NOVA DATACOM LLC</t>
  </si>
  <si>
    <t>NUAXIS LLC</t>
  </si>
  <si>
    <t>NUCORESOLUTIONZ</t>
  </si>
  <si>
    <t>OAKTREE ENTERPRISE SOLUTIONS, INC.</t>
  </si>
  <si>
    <t>OCCAM SOLUTIONS INC</t>
  </si>
  <si>
    <t>OFFSPRING SOLUTIONS LLC</t>
  </si>
  <si>
    <t>OGSYSTEMS, LLC</t>
  </si>
  <si>
    <t>OHM SYSTEMS, INC.</t>
  </si>
  <si>
    <t>OPTIMAL TECHNOLOGIES INTERNATIONAL, L.L.C.</t>
  </si>
  <si>
    <t>ORIZON, INC.</t>
  </si>
  <si>
    <t>OST, INC.</t>
  </si>
  <si>
    <t>P3S CORPORATION</t>
  </si>
  <si>
    <t>PANUM TELECOM LLC</t>
  </si>
  <si>
    <t>PEARL NET LLC</t>
  </si>
  <si>
    <t>PEART-HANNON CONSULTING GROUP, LLC</t>
  </si>
  <si>
    <t>PEERLESS TECHNOLOGIES CORPORATION</t>
  </si>
  <si>
    <t>PENIEL SOLUTIONS, LLC</t>
  </si>
  <si>
    <t>PITECH SOLUTIONS INC</t>
  </si>
  <si>
    <t>POWERSOLV, INC.</t>
  </si>
  <si>
    <t>POWERTEK CORPORATION</t>
  </si>
  <si>
    <t>PRIME SOURCE TECHNOLOGIES, LLC</t>
  </si>
  <si>
    <t>PRIMESCAPE SOLUTIONS INC.</t>
  </si>
  <si>
    <t>PRINCE OF WALES TRIBAL ENTERPRISE CONSORTIUM LLC</t>
  </si>
  <si>
    <t>PRISM COMMUNICATIONS, INC.</t>
  </si>
  <si>
    <t>PROFESSIONAL TECHNOLOGIES GROUP, INC.</t>
  </si>
  <si>
    <t>PROGRESSIVE CONSULTING TECHNOLOGIES, INC.</t>
  </si>
  <si>
    <t>PROVISTA SOFTWARE INTERNATIONAL, INC.</t>
  </si>
  <si>
    <t>PYRAMID ALLIANCE, LLC</t>
  </si>
  <si>
    <t>RADUS SOFTWARE LLC</t>
  </si>
  <si>
    <t>REALITY TECHNOLOGY, INC.</t>
  </si>
  <si>
    <t>REFERENTIA SYSTEMS INCORPORATED</t>
  </si>
  <si>
    <t>RELIABLE GOVERNMENT SOLUTIONS INCORPORATED</t>
  </si>
  <si>
    <t>RELIASOURCE, INC.</t>
  </si>
  <si>
    <t>REVISION, INC.</t>
  </si>
  <si>
    <t>RIVERA CONSULTING GROUP INC.</t>
  </si>
  <si>
    <t>RIVERMATRIX TECHNOLOGIES, INC</t>
  </si>
  <si>
    <t>RNSOLUTIONS, INC.</t>
  </si>
  <si>
    <t>ROMANYK CONSULTING CORPORATION</t>
  </si>
  <si>
    <t>RTL NETWORKS, INC.</t>
  </si>
  <si>
    <t>RYAN CONSULTING GROUP, INC.</t>
  </si>
  <si>
    <t>SAGE COMPUTING INC</t>
  </si>
  <si>
    <t>SAIT, LLC</t>
  </si>
  <si>
    <t>SAVA WORKFORCE SOLUTIONS, LLC</t>
  </si>
  <si>
    <t>SAWDEY SOLUTION SERVICES, INC.</t>
  </si>
  <si>
    <t>SBG TECHNOLOGY SOLUTIONS INC.</t>
  </si>
  <si>
    <t>SEB TECHNOLOGIES, INC.</t>
  </si>
  <si>
    <t>SECURE NETWORK SYSTEMS, LLC</t>
  </si>
  <si>
    <t>SELECT COMPUTING, INC.</t>
  </si>
  <si>
    <t>SENSIS INC.</t>
  </si>
  <si>
    <t>SENTEK CONSULTING, INC.</t>
  </si>
  <si>
    <t>SERDI, LLC</t>
  </si>
  <si>
    <t>SEREBRUM CORPORATION</t>
  </si>
  <si>
    <t>SEVATEC INC.</t>
  </si>
  <si>
    <t>SILTEK, INC.</t>
  </si>
  <si>
    <t>SIMONCOMPUTING INC.</t>
  </si>
  <si>
    <t>SMARTNET, INC.</t>
  </si>
  <si>
    <t>SNAP, INC.</t>
  </si>
  <si>
    <t>SOFT TECH CONSULTING, INC.</t>
  </si>
  <si>
    <t>SOFT-CON ENTERPRISES, INC.</t>
  </si>
  <si>
    <t>SOFTCONCEPT, INC</t>
  </si>
  <si>
    <t>SOFTEC SOLUTIONS, INC.</t>
  </si>
  <si>
    <t>SOFTWARE &amp; SCANNING SERVICES</t>
  </si>
  <si>
    <t>SOFTWARE CONSULTANTS INC.</t>
  </si>
  <si>
    <t>SOFTWARE ENGINEERING SERVICES CORPORATION</t>
  </si>
  <si>
    <t>SOFTWARE INFORMATION RESOURCE CORP.</t>
  </si>
  <si>
    <t>SOLOMON TECHNOLOGY SOLUTIONS, INC.</t>
  </si>
  <si>
    <t>SOLUTIONS BY DESIGN II, LLC</t>
  </si>
  <si>
    <t>SOLUTIONS THROUGH INNOVATIVE TECHNOLOGIES, INC.</t>
  </si>
  <si>
    <t>SPECPRO TECHNICAL SERVICES, LLC</t>
  </si>
  <si>
    <t>SPRY METHODS, INC.</t>
  </si>
  <si>
    <t>SRISYS, INC.</t>
  </si>
  <si>
    <t>STAFF TECH, INC.</t>
  </si>
  <si>
    <t>STANDARD TECHNOLOGY INCORPORATED</t>
  </si>
  <si>
    <t>STARS II PARTNERSHIP JOINT VENTURE LLC</t>
  </si>
  <si>
    <t>STRATEGIC OPERATIONAL SOLUTIONS INC.</t>
  </si>
  <si>
    <t>SUMMIT TECHNOLOGIES, INC.</t>
  </si>
  <si>
    <t>SUNPLUS DATA GROUP, INC.</t>
  </si>
  <si>
    <t>SUPERIOR SOLUTIONS INC</t>
  </si>
  <si>
    <t>SVD STARS II, LLC</t>
  </si>
  <si>
    <t>SYMPLICITY CORPORATION</t>
  </si>
  <si>
    <t>SYNERGETICS INCORPORATED</t>
  </si>
  <si>
    <t>SYNTERAS LLC</t>
  </si>
  <si>
    <t>SYSTEMS CONSULTING GROUP, LLC</t>
  </si>
  <si>
    <t>T AND T CONSULTING SERVICES, INC.</t>
  </si>
  <si>
    <t>TANGIBLE SOFTWARE INC</t>
  </si>
  <si>
    <t>TANTUS TECHNOLOGIES, INC.</t>
  </si>
  <si>
    <t>TANTUSONPOINT ACCELERATED TRANSFORMATION SOLUTIONS</t>
  </si>
  <si>
    <t>TCOOMBS &amp; ASSOCIATES LLC</t>
  </si>
  <si>
    <t>TEAM TECHNOLOGY, INC</t>
  </si>
  <si>
    <t>TECHFIRST INC.</t>
  </si>
  <si>
    <t>TECHGLOBAL, INC.</t>
  </si>
  <si>
    <t>TECHGUARD SECURITY, L.L.C.</t>
  </si>
  <si>
    <t>TECHNATOMY CORPORATION</t>
  </si>
  <si>
    <t>TECHNOLOGY SOLUTIONS PROVIDER, INC.</t>
  </si>
  <si>
    <t>TECHTREND, INC.</t>
  </si>
  <si>
    <t>TECPORT SOLUTIONS, INC.</t>
  </si>
  <si>
    <t>TELDATA COMMUNICATIONS, INC.</t>
  </si>
  <si>
    <t>TELECOM SYSTEM SOLUTIONS, INC.</t>
  </si>
  <si>
    <t>TELECOMMUNICATION SOLUTIONS GROUP, INC</t>
  </si>
  <si>
    <t>TERATHINK CORPORATION</t>
  </si>
  <si>
    <t>TKC GLOBAL SOLUTIONS, LLC</t>
  </si>
  <si>
    <t>TMI SOLUTIONS, INC.</t>
  </si>
  <si>
    <t>TOPOLOGE, LLC</t>
  </si>
  <si>
    <t>TOTAL NETWORKS INCORPORATED</t>
  </si>
  <si>
    <t>TOWERSTRIDES INC.</t>
  </si>
  <si>
    <t>TRACEN TECHNOLOGIES, INC.</t>
  </si>
  <si>
    <t>TROFHOLZ TECHNOLOGIES, INC.</t>
  </si>
  <si>
    <t>TRUSTED MISSION SOLUTIONS INC.</t>
  </si>
  <si>
    <t>TRUSTED TECHNOLOGIES, LLC</t>
  </si>
  <si>
    <t>TURNING POINT GLOBAL SOLUTIONS, L.L.C.</t>
  </si>
  <si>
    <t>TWIN IMAGING TECHNOLOGY, INC.</t>
  </si>
  <si>
    <t>UNIFIED BUSINESS TECHNOLOGIES, INC.</t>
  </si>
  <si>
    <t>UNISPEC ENTERPRISES INC.</t>
  </si>
  <si>
    <t>UNISSANT, INC.</t>
  </si>
  <si>
    <t>UNITECH CONSULTING, L.L.C.</t>
  </si>
  <si>
    <t>UNIVERSAL CONSULTING SERVICES, INC</t>
  </si>
  <si>
    <t>UP AND RUNNING, INC.</t>
  </si>
  <si>
    <t>USMAX CORPORATION</t>
  </si>
  <si>
    <t>VALDEZ INTERNATIONAL CORPORATION</t>
  </si>
  <si>
    <t>VALIDATEK, INC.</t>
  </si>
  <si>
    <t>VECTOR PLANNING &amp; SERVICES, INC.</t>
  </si>
  <si>
    <t>VERIS GROUP, LLC</t>
  </si>
  <si>
    <t>VERISOLV TECHNOLOGIES, INC.</t>
  </si>
  <si>
    <t>VETERAN CORPS JV</t>
  </si>
  <si>
    <t>VIVA USA INC.</t>
  </si>
  <si>
    <t>VMD SYSTEMS INTEGRATORS, INC.</t>
  </si>
  <si>
    <t>WAGNER RESOURCES, INC.</t>
  </si>
  <si>
    <t>WAKELIGHT TECHNOLOGIES, INC.</t>
  </si>
  <si>
    <t>WEBFIRST, INC.</t>
  </si>
  <si>
    <t>WEB-HED TECHNOLOGIES, INC.</t>
  </si>
  <si>
    <t>WETE &amp; COMPANY</t>
  </si>
  <si>
    <t>WOODBURY TECHNOLOGIES, INC.</t>
  </si>
  <si>
    <t>ZANTECH IT SERVICES, INC.</t>
  </si>
  <si>
    <t>ZENTECH</t>
  </si>
  <si>
    <t>ZIBIZ CORPORATION</t>
  </si>
  <si>
    <t>ZOLON TECH INC.</t>
  </si>
  <si>
    <t>Hewlett Packard</t>
  </si>
  <si>
    <t>B</t>
  </si>
  <si>
    <t>Emtec Federal</t>
  </si>
  <si>
    <t>GovConnection Inc</t>
  </si>
  <si>
    <t>GTRI</t>
  </si>
  <si>
    <t>Ricoh</t>
  </si>
  <si>
    <t>SoftChoice</t>
  </si>
  <si>
    <t>World Wide Technology</t>
  </si>
  <si>
    <t>E</t>
  </si>
  <si>
    <t>Affigent</t>
  </si>
  <si>
    <t>Alliance Technology</t>
  </si>
  <si>
    <t>Alvarez &amp; Associates</t>
  </si>
  <si>
    <t>Blue Tech</t>
  </si>
  <si>
    <t>Copper River IT</t>
  </si>
  <si>
    <t>CounterTrade Products</t>
  </si>
  <si>
    <t>FCN Technology</t>
  </si>
  <si>
    <t>FedStore Corporation</t>
  </si>
  <si>
    <t>Four Points Technology</t>
  </si>
  <si>
    <t>GC Micro</t>
  </si>
  <si>
    <t>i3 Federal</t>
  </si>
  <si>
    <t>iGov.com</t>
  </si>
  <si>
    <t>immixGroup</t>
  </si>
  <si>
    <t>Intelligent decisions</t>
  </si>
  <si>
    <t>Merlin International</t>
  </si>
  <si>
    <t>PSI Technology</t>
  </si>
  <si>
    <t>Red River</t>
  </si>
  <si>
    <t>Sword &amp; Shield</t>
  </si>
  <si>
    <t>Technica Coporation</t>
  </si>
  <si>
    <t>Three Wire Systems</t>
  </si>
  <si>
    <t>ThunderCat Technology</t>
  </si>
  <si>
    <t>Victory Global</t>
  </si>
  <si>
    <t>VAZtech Inc</t>
  </si>
  <si>
    <t>4 Star Technologies</t>
  </si>
  <si>
    <t>A&amp;T Networks</t>
  </si>
  <si>
    <t>AATD</t>
  </si>
  <si>
    <t>ABBA Technologies</t>
  </si>
  <si>
    <t>ABF Data Systems</t>
  </si>
  <si>
    <t>ABM Federal Sales</t>
  </si>
  <si>
    <t>Accelera Solutions</t>
  </si>
  <si>
    <t>AccessAgility</t>
  </si>
  <si>
    <t>ACE Computers</t>
  </si>
  <si>
    <t>ACE Technology Partners</t>
  </si>
  <si>
    <t>Advanced Computer Concepts</t>
  </si>
  <si>
    <t>Akira Technologies</t>
  </si>
  <si>
    <t>All Points Logistics</t>
  </si>
  <si>
    <t>AlphaSix</t>
  </si>
  <si>
    <t>American WorData</t>
  </si>
  <si>
    <t>Anacapa Micro Products</t>
  </si>
  <si>
    <t>AS Global</t>
  </si>
  <si>
    <t>BahFed</t>
  </si>
  <si>
    <t>Better Direct</t>
  </si>
  <si>
    <t>Capitol Supply</t>
  </si>
  <si>
    <t>Cartridge Technologies Inc</t>
  </si>
  <si>
    <t>Caroline Adv. Dig. (CAD)</t>
  </si>
  <si>
    <t>CETECHS</t>
  </si>
  <si>
    <t>Chandler Automated Systems</t>
  </si>
  <si>
    <t>Coast to Coast Computer</t>
  </si>
  <si>
    <t>Computer Marketing Associates</t>
  </si>
  <si>
    <t>Computer World Processing Systems</t>
  </si>
  <si>
    <t>Convergence Technology Consulting</t>
  </si>
  <si>
    <t>Cooper River</t>
  </si>
  <si>
    <t>CSP Enterprises</t>
  </si>
  <si>
    <t>Cynergy Professional</t>
  </si>
  <si>
    <t>DasNet</t>
  </si>
  <si>
    <t>DiSYS Solutions (DSI)</t>
  </si>
  <si>
    <t>DSS</t>
  </si>
  <si>
    <t>Dynamic Systems</t>
  </si>
  <si>
    <t>En Pointe Gov</t>
  </si>
  <si>
    <t>Enterprise Technology Solutions Inc</t>
  </si>
  <si>
    <t>Epoch Concepts</t>
  </si>
  <si>
    <t>Fastech</t>
  </si>
  <si>
    <t>FCN</t>
  </si>
  <si>
    <t>Fedbiz IT Solutions</t>
  </si>
  <si>
    <t>Federal Resources Corporation</t>
  </si>
  <si>
    <t>Federal Technology Solutions</t>
  </si>
  <si>
    <t>FedStore</t>
  </si>
  <si>
    <t>Four, Inc.</t>
  </si>
  <si>
    <t>GMC Tek</t>
  </si>
  <si>
    <t>Government Acquisitions Inc</t>
  </si>
  <si>
    <t>GovPlace</t>
  </si>
  <si>
    <t>GovSmart</t>
  </si>
  <si>
    <t>Hyperion</t>
  </si>
  <si>
    <t>I3 Federal</t>
  </si>
  <si>
    <t>iGov</t>
  </si>
  <si>
    <t>Integration Technologies Group</t>
  </si>
  <si>
    <t>ISSTSPi</t>
  </si>
  <si>
    <t>Johnsons Consulting</t>
  </si>
  <si>
    <t>Knowledge Information Solutions</t>
  </si>
  <si>
    <t>KOI Computers</t>
  </si>
  <si>
    <t>KPaul</t>
  </si>
  <si>
    <t>Lyme Computer Systems</t>
  </si>
  <si>
    <t>M&amp;A Technology</t>
  </si>
  <si>
    <t>M2 Technology</t>
  </si>
  <si>
    <t>MA Federal</t>
  </si>
  <si>
    <t>Marshall Communications</t>
  </si>
  <si>
    <t>MCP</t>
  </si>
  <si>
    <t>Mercom</t>
  </si>
  <si>
    <t>Merlin</t>
  </si>
  <si>
    <t>Minburn</t>
  </si>
  <si>
    <t>MNQ Business Solutions</t>
  </si>
  <si>
    <t>MVS</t>
  </si>
  <si>
    <t>NAMTEK</t>
  </si>
  <si>
    <t>NCS</t>
  </si>
  <si>
    <t>New Tech Solutions</t>
  </si>
  <si>
    <t>Norseman</t>
  </si>
  <si>
    <t>Northern Technologies Group</t>
  </si>
  <si>
    <t>Ogis Communication Group</t>
  </si>
  <si>
    <t>Optivor Technologies</t>
  </si>
  <si>
    <t>Panamerica Computers</t>
  </si>
  <si>
    <t>Petrosys Solutions</t>
  </si>
  <si>
    <t>Phoenix Data Security</t>
  </si>
  <si>
    <t>Phoenix Data Solutions</t>
  </si>
  <si>
    <t>Premier Technical</t>
  </si>
  <si>
    <t>RedHawk IT</t>
  </si>
  <si>
    <t>Regan Technologies</t>
  </si>
  <si>
    <t>Seeds of Genius</t>
  </si>
  <si>
    <t>SEWP Solutions</t>
  </si>
  <si>
    <t>Spectrum Systems</t>
  </si>
  <si>
    <t>Sterling Computers</t>
  </si>
  <si>
    <t>Storsoft Technology Corp</t>
  </si>
  <si>
    <t>Strategic Communications</t>
  </si>
  <si>
    <t>Swish Data</t>
  </si>
  <si>
    <t>Swords &amp; Shield</t>
  </si>
  <si>
    <t>Sysorex</t>
  </si>
  <si>
    <t>TechAnax</t>
  </si>
  <si>
    <t>Transource</t>
  </si>
  <si>
    <t>Tribalco</t>
  </si>
  <si>
    <t>TSPi</t>
  </si>
  <si>
    <t>Unistar-Sparco Computers</t>
  </si>
  <si>
    <t>V3Gate</t>
  </si>
  <si>
    <t>VAE</t>
  </si>
  <si>
    <t>VetInfoTech</t>
  </si>
  <si>
    <t>Video and Telecommunications Inc</t>
  </si>
  <si>
    <t>Vigilant Technologies</t>
  </si>
  <si>
    <t>Walker and Associates</t>
  </si>
  <si>
    <t>WestWind</t>
  </si>
  <si>
    <t>Wildflower International</t>
  </si>
  <si>
    <t>Yorktel</t>
  </si>
  <si>
    <t>2007 Sales (Begins 5-1-07)</t>
  </si>
  <si>
    <t>BCMC LLC</t>
  </si>
  <si>
    <t>ADVANCED INTEGRATED SOFTWARE TECHNOLOGY, INC</t>
  </si>
  <si>
    <t>CREDENCE MANAGEMENT SOLUTIONS LLC</t>
  </si>
  <si>
    <t>TECHNOLOGY AND TELECOMMUNICATIONS CONSULTANTS</t>
  </si>
  <si>
    <t>UPTIME SOLUTIONS PROFESSIONAL SERVICES GROUP</t>
  </si>
  <si>
    <t>WORLDWIDE INFORMATION NETWORK SYSTEMS</t>
  </si>
  <si>
    <t>COMPUTER INTEGRATION &amp; PROGRAMMING SOLUTIONS</t>
  </si>
  <si>
    <t xml:space="preserve">Vendor Name                            </t>
  </si>
  <si>
    <t>Total Sales 2012</t>
  </si>
  <si>
    <t xml:space="preserve">@ XI COMPUTER CORPORATION               </t>
  </si>
  <si>
    <t xml:space="preserve">1 BEYOND, INC.                          </t>
  </si>
  <si>
    <t xml:space="preserve">1 SOURCE CONSULTING, INC.               </t>
  </si>
  <si>
    <t xml:space="preserve">10ZIG TECHNOLOGY INC.                   </t>
  </si>
  <si>
    <t xml:space="preserve">1-800-GIFT CERTIFICATE LLC              </t>
  </si>
  <si>
    <t xml:space="preserve">1901 GROUP, LLC                         </t>
  </si>
  <si>
    <t xml:space="preserve">1FORCE GOVERNMENT SOLUTIONS, LLC        </t>
  </si>
  <si>
    <t xml:space="preserve">2020 COMPANY, LLC                       </t>
  </si>
  <si>
    <t xml:space="preserve">21 COMPUTECH, INC.                      </t>
  </si>
  <si>
    <t xml:space="preserve">21CT, INC.                              </t>
  </si>
  <si>
    <t xml:space="preserve">22ND CENTURY TECHNOLOGIES INC.          </t>
  </si>
  <si>
    <t xml:space="preserve">270 WEB, INC.                           </t>
  </si>
  <si>
    <t xml:space="preserve">2D3, INC.                               </t>
  </si>
  <si>
    <t xml:space="preserve">308 SYSTEMS INC                         </t>
  </si>
  <si>
    <t xml:space="preserve">3D TELECOMM LLC                         </t>
  </si>
  <si>
    <t xml:space="preserve">3DI TECHNOLOGIES, LLC                   </t>
  </si>
  <si>
    <t xml:space="preserve">3E TECHNOLOGIES INTERNATIONAL, I        </t>
  </si>
  <si>
    <t xml:space="preserve">3I PEOPLE, INC.                         </t>
  </si>
  <si>
    <t xml:space="preserve">3LINKS TECHNOLOGIES, INC                </t>
  </si>
  <si>
    <t xml:space="preserve">3M COGENT, INC.                         </t>
  </si>
  <si>
    <t xml:space="preserve">3M COMPANY                              </t>
  </si>
  <si>
    <t xml:space="preserve">3SL, INCORPORATED                       </t>
  </si>
  <si>
    <t xml:space="preserve">3T INTERNATIONAL INC                    </t>
  </si>
  <si>
    <t xml:space="preserve">4 SURE.COM INC                          </t>
  </si>
  <si>
    <t xml:space="preserve">4CLICKS-SOLUTIONS, LLC                  </t>
  </si>
  <si>
    <t xml:space="preserve">4TELL SOLUTIONS LLC                     </t>
  </si>
  <si>
    <t xml:space="preserve">5AM SOLUTIONS, INC.                     </t>
  </si>
  <si>
    <t xml:space="preserve">5D INFORMATION MANAGEMENT, INC          </t>
  </si>
  <si>
    <t xml:space="preserve">5X TECHNOLOGY, LLC                      </t>
  </si>
  <si>
    <t xml:space="preserve">6228089 CANADA INC                      </t>
  </si>
  <si>
    <t xml:space="preserve">6E TECHNOLOGIES, LLC                    </t>
  </si>
  <si>
    <t xml:space="preserve">6K SYSTEMS, INC.                        </t>
  </si>
  <si>
    <t xml:space="preserve">6NET                                    </t>
  </si>
  <si>
    <t xml:space="preserve">911 ETC, INC                            </t>
  </si>
  <si>
    <t xml:space="preserve">9STAR RESEARCH INC                      </t>
  </si>
  <si>
    <t xml:space="preserve">A &amp; E TECHNOLOGIES, INC                 </t>
  </si>
  <si>
    <t xml:space="preserve">A &amp; T MARKETING INC.                    </t>
  </si>
  <si>
    <t xml:space="preserve">A &amp; T SYSTEMS, INC.                     </t>
  </si>
  <si>
    <t xml:space="preserve">A 1 TELETRONICS, INC.                   </t>
  </si>
  <si>
    <t xml:space="preserve">A BETTER SOLUTION, INC.                 </t>
  </si>
  <si>
    <t xml:space="preserve">A P R CONSULTING, INC.                  </t>
  </si>
  <si>
    <t xml:space="preserve">A S R DATA ACQUISITION AND ANALY        </t>
  </si>
  <si>
    <t xml:space="preserve">A SOLUTION, INC.                        </t>
  </si>
  <si>
    <t xml:space="preserve">A SQUARE GROUP LLC                      </t>
  </si>
  <si>
    <t xml:space="preserve">A&amp;E OFFICE AND INDUSTRIAL SUPPLY        </t>
  </si>
  <si>
    <t xml:space="preserve">A.I.M. TECHNICAL CONSULTANTS INC        </t>
  </si>
  <si>
    <t xml:space="preserve">A.S.K. ASSOCIATES, INC.                 </t>
  </si>
  <si>
    <t xml:space="preserve">A+ GOVERNMENT SOLUTIONS, LLC            </t>
  </si>
  <si>
    <t xml:space="preserve">A2 CONSULTING, LLC                      </t>
  </si>
  <si>
    <t xml:space="preserve">A3NET SERVERS, INC.                     </t>
  </si>
  <si>
    <t xml:space="preserve">AAC INC.                                </t>
  </si>
  <si>
    <t xml:space="preserve">AAEON ELECTRONICS, INC.                 </t>
  </si>
  <si>
    <t xml:space="preserve">AAR MANUFACTURING, INC.                 </t>
  </si>
  <si>
    <t xml:space="preserve">AASOFTECH INC.                          </t>
  </si>
  <si>
    <t xml:space="preserve">A-B COMPUTER SOLUTIONS, INC.            </t>
  </si>
  <si>
    <t xml:space="preserve">ABA MORIAH CORPORATION                  </t>
  </si>
  <si>
    <t xml:space="preserve">ABACUS SOLUTIONS GROUP, LLC             </t>
  </si>
  <si>
    <t xml:space="preserve">ABACUS SOLUTIONS, LLC                   </t>
  </si>
  <si>
    <t xml:space="preserve">ABACUS TECHNOLOGY CORPORATION           </t>
  </si>
  <si>
    <t xml:space="preserve">ABACUS-N-BYTES, INC.                    </t>
  </si>
  <si>
    <t xml:space="preserve">ABBA TECHNOLOGIES, INC.                 </t>
  </si>
  <si>
    <t xml:space="preserve">ABBOTT INFORMATICS CORPORATION          </t>
  </si>
  <si>
    <t xml:space="preserve">ABBTECH PROFESSIONAL RESOURCES,         </t>
  </si>
  <si>
    <t xml:space="preserve">ABC DATA ENTRY SYSTEMS, INC.            </t>
  </si>
  <si>
    <t xml:space="preserve">ABC TECHNICAL SOLUTIONS, INC.           </t>
  </si>
  <si>
    <t xml:space="preserve">ABERDEEN LLC                            </t>
  </si>
  <si>
    <t xml:space="preserve">ABF DATA SYSTEMS, INC                   </t>
  </si>
  <si>
    <t xml:space="preserve">ABISEE, INC.                            </t>
  </si>
  <si>
    <t xml:space="preserve">ABM FEDERAL SALES, INC.                 </t>
  </si>
  <si>
    <t xml:space="preserve">ABN TECHNOLOGIES LLC                    </t>
  </si>
  <si>
    <t xml:space="preserve">ABOUT WEB, LLC                          </t>
  </si>
  <si>
    <t xml:space="preserve">ABRAXAS CORPORATION                     </t>
  </si>
  <si>
    <t xml:space="preserve">ABRIO HEALTHCARE SOLUTIONS, INC.        </t>
  </si>
  <si>
    <t xml:space="preserve">ABSOLUTE BUSINESS SOLUTIONS, INC        </t>
  </si>
  <si>
    <t xml:space="preserve">ABTECH SYSTEMS, INCORPORATED            </t>
  </si>
  <si>
    <t xml:space="preserve">AC CABLE &amp; COMMUNICATIONS INC           </t>
  </si>
  <si>
    <t xml:space="preserve">ACADEMY COMPUTER SERVICES, INC.         </t>
  </si>
  <si>
    <t xml:space="preserve">ACADEMY OF COMPUTER EDUCATION           </t>
  </si>
  <si>
    <t xml:space="preserve">ACADEMY PARTNERS, INC.                  </t>
  </si>
  <si>
    <t xml:space="preserve">ACADEMYX, INC                           </t>
  </si>
  <si>
    <t xml:space="preserve">ACADIA TECHNOLOGY GROUP, LLC            </t>
  </si>
  <si>
    <t xml:space="preserve">ACCEL BI CORPORATION                    </t>
  </si>
  <si>
    <t xml:space="preserve">ACCELA, INC.                            </t>
  </si>
  <si>
    <t xml:space="preserve">ACCELEBRATE, INC.                       </t>
  </si>
  <si>
    <t xml:space="preserve">ACCELERA SOLUTIONS, INC.                </t>
  </si>
  <si>
    <t xml:space="preserve">ACCELERATED INFORMATION MANAGEME        </t>
  </si>
  <si>
    <t xml:space="preserve">ACCELERATED SOLUTIONS INC               </t>
  </si>
  <si>
    <t xml:space="preserve">ACCELIAN, LLC                           </t>
  </si>
  <si>
    <t xml:space="preserve">ACCENT GLOBAL SYSTEM ARCHITECTS,        </t>
  </si>
  <si>
    <t xml:space="preserve">ACCENTURE FEDERAL SERVICES LLC          </t>
  </si>
  <si>
    <t xml:space="preserve">ACCESS COMPUTERS INCORPORATED           </t>
  </si>
  <si>
    <t xml:space="preserve">ACCESS INNOVATIONS, INC.                </t>
  </si>
  <si>
    <t xml:space="preserve">ACCESS SCIENCES CORPORATION             </t>
  </si>
  <si>
    <t xml:space="preserve">ACCESS SYSTEMS, INCORPORATED            </t>
  </si>
  <si>
    <t xml:space="preserve">ACCESSABLE, INC.                        </t>
  </si>
  <si>
    <t xml:space="preserve">ACCESSAGILITY LLC                       </t>
  </si>
  <si>
    <t xml:space="preserve">ACCESSIBILITY PARTNERS, L.L.C.          </t>
  </si>
  <si>
    <t xml:space="preserve">ACCESSIBLE SYSTEMS, INC.                </t>
  </si>
  <si>
    <t xml:space="preserve">ACCLAIM SYSTEMS, INC.                   </t>
  </si>
  <si>
    <t xml:space="preserve">ACCURATE CONCEPTIONS, L.L.C.            </t>
  </si>
  <si>
    <t xml:space="preserve">ACCU-TECH CORPORATION                   </t>
  </si>
  <si>
    <t xml:space="preserve">ACD TELECOM, LLC                        </t>
  </si>
  <si>
    <t xml:space="preserve">ACE DATA GROUP, LLC                     </t>
  </si>
  <si>
    <t xml:space="preserve">ACE ELECTRONICS INC.                    </t>
  </si>
  <si>
    <t xml:space="preserve">ACE INFO SOLUTIONS, INC.                </t>
  </si>
  <si>
    <t xml:space="preserve">ACE TECHNOLOGIES, INC.                  </t>
  </si>
  <si>
    <t xml:space="preserve">ACELO SOLUTIONS, INC                    </t>
  </si>
  <si>
    <t xml:space="preserve">ACF SOLUTIONS LLC                       </t>
  </si>
  <si>
    <t xml:space="preserve">ACG SYSTEMS, INC.                       </t>
  </si>
  <si>
    <t xml:space="preserve">ACHIEVE INTERNET, INC.                  </t>
  </si>
  <si>
    <t xml:space="preserve">ACISTEK CORPORATION                     </t>
  </si>
  <si>
    <t xml:space="preserve">ACMA COMPUTERS, INC.                    </t>
  </si>
  <si>
    <t xml:space="preserve">ACME PORTABLE MACHINES, INC.            </t>
  </si>
  <si>
    <t xml:space="preserve">ACNODES CORPORATION                     </t>
  </si>
  <si>
    <t xml:space="preserve">ACORN RECORDING SOLUTIONS INC.          </t>
  </si>
  <si>
    <t xml:space="preserve">ACQUISITION ENGINEERING CONSULTA        </t>
  </si>
  <si>
    <t xml:space="preserve">ACS WIRELESS, INC                       </t>
  </si>
  <si>
    <t xml:space="preserve">ACT TELECONFERENCING SERVICES, I        </t>
  </si>
  <si>
    <t xml:space="preserve">ACTIONET, INC.                          </t>
  </si>
  <si>
    <t xml:space="preserve">ACTIVE RISK INC.                        </t>
  </si>
  <si>
    <t xml:space="preserve">ACTIVE TECHNOLOGIES GROUP, INC.         </t>
  </si>
  <si>
    <t xml:space="preserve">ACTIVESTATE SOFTWARE INC                </t>
  </si>
  <si>
    <t xml:space="preserve">ACTIVESTRATEGY, INC.                    </t>
  </si>
  <si>
    <t xml:space="preserve">ACTSOFT, INC.                           </t>
  </si>
  <si>
    <t xml:space="preserve">ACTUALIZE CONSULTING, LLC               </t>
  </si>
  <si>
    <t xml:space="preserve">ACUATIVE CORPORATION                    </t>
  </si>
  <si>
    <t xml:space="preserve">ACUITY, INC.                            </t>
  </si>
  <si>
    <t xml:space="preserve">ACUMEN SOLUTIONS, INC.                  </t>
  </si>
  <si>
    <t xml:space="preserve">ACUSTAF DEVELOPMENT CORP                </t>
  </si>
  <si>
    <t xml:space="preserve">ACUSYS, INC                             </t>
  </si>
  <si>
    <t xml:space="preserve">ACXIOM GOVERNMENT SERVICES, INC.        </t>
  </si>
  <si>
    <t xml:space="preserve">ADA STATION COMMUNICATION, INC.         </t>
  </si>
  <si>
    <t xml:space="preserve">ADACEL SYSTEMS INC                      </t>
  </si>
  <si>
    <t xml:space="preserve">ADAMS COMMUNICATION &amp; ENGINEERIN        </t>
  </si>
  <si>
    <t xml:space="preserve">ADAMSON CONSULTING SERVICES, INC        </t>
  </si>
  <si>
    <t xml:space="preserve">ADAPTIVE COMPUTING                      </t>
  </si>
  <si>
    <t xml:space="preserve">ADAPX INC.                              </t>
  </si>
  <si>
    <t xml:space="preserve">ADCI OF DELAWARE, LLC                   </t>
  </si>
  <si>
    <t xml:space="preserve">ADDX CORPORATION                        </t>
  </si>
  <si>
    <t xml:space="preserve">ADEPTUS SOLUTIONS, INC.                 </t>
  </si>
  <si>
    <t xml:space="preserve">ADERAS, INC.                            </t>
  </si>
  <si>
    <t xml:space="preserve">ADG TECH CONSULTING, LLC                </t>
  </si>
  <si>
    <t xml:space="preserve">ADNET SYSTEMS, INC.                     </t>
  </si>
  <si>
    <t xml:space="preserve">ADORAMA INC.                            </t>
  </si>
  <si>
    <t xml:space="preserve">ADREM SYSTEMS CORPORATION               </t>
  </si>
  <si>
    <t xml:space="preserve">ADROIT SOFTWARE &amp; CONSULTING INC        </t>
  </si>
  <si>
    <t xml:space="preserve">ADSYSTECH, INC.                         </t>
  </si>
  <si>
    <t xml:space="preserve">ADTRAN NETWORKS CANADA, INC             </t>
  </si>
  <si>
    <t xml:space="preserve">ADVANCE CAREER DEVELOPMENT              </t>
  </si>
  <si>
    <t xml:space="preserve">ADVANCE DIGITAL SYSTEMS INC.            </t>
  </si>
  <si>
    <t xml:space="preserve">ADVANCED AUTOMATION TECHNOLOGIES        </t>
  </si>
  <si>
    <t xml:space="preserve">ADVANCED AV, LLC                        </t>
  </si>
  <si>
    <t xml:space="preserve">ADVANCED BUSINESS CONCEPTS, INC.        </t>
  </si>
  <si>
    <t xml:space="preserve">ADVANCED C4 SOLUTIONS, INC.             </t>
  </si>
  <si>
    <t xml:space="preserve">ADVANCED CABLE CONNECTION, INC.         </t>
  </si>
  <si>
    <t xml:space="preserve">ADVANCED CABLE TIES INC                 </t>
  </si>
  <si>
    <t xml:space="preserve">ADVANCED CLUSTERING TECHNOLOGIES        </t>
  </si>
  <si>
    <t xml:space="preserve">ADVANCED COMMUNICATIONS SERVICES        </t>
  </si>
  <si>
    <t xml:space="preserve">ADVANCED COMPUTER &amp; NETWORK CORP        </t>
  </si>
  <si>
    <t xml:space="preserve">ADVANCED COMPUTER CONCEPTS, INC.        </t>
  </si>
  <si>
    <t xml:space="preserve">ADVANCED COMPUTER TECHNOLOGIES          </t>
  </si>
  <si>
    <t xml:space="preserve">ADVANCED CONCEPTS AND TECHNOLOGI        </t>
  </si>
  <si>
    <t xml:space="preserve">ADVANCED DATA SYSTEMS INC.              </t>
  </si>
  <si>
    <t xml:space="preserve">ADVANCED DATABASE SUPPORT SERVIC        </t>
  </si>
  <si>
    <t xml:space="preserve">ADVANCED DATATOOLS CORPORATION          </t>
  </si>
  <si>
    <t xml:space="preserve">ADVANCED DIGITAL FORENSIC SOLUTI        </t>
  </si>
  <si>
    <t xml:space="preserve">ADVANCED DIGITAL SOLUTIONS INTER        </t>
  </si>
  <si>
    <t xml:space="preserve">ADVANCED ELECTRONIC OFFICE SYSTE        </t>
  </si>
  <si>
    <t xml:space="preserve">ADVANCED FACILITY MANAGEMENT SER        </t>
  </si>
  <si>
    <t xml:space="preserve">ADVANCED INFORMATION SERVICES IN        </t>
  </si>
  <si>
    <t xml:space="preserve">ADVANCED INFORMATION SYSTEM, INC        </t>
  </si>
  <si>
    <t xml:space="preserve">ADVANCED INTEGRATED SOFTWARE TEC        </t>
  </si>
  <si>
    <t xml:space="preserve">ADVANCED INTERNET TECHNOLOGIES,         </t>
  </si>
  <si>
    <t xml:space="preserve">ADVANCED LANGUAGE SYSTEMS INTERN        </t>
  </si>
  <si>
    <t xml:space="preserve">ADVANCED MARKETPLACE, INC.              </t>
  </si>
  <si>
    <t xml:space="preserve">ADVANCED MICRO DISTRIBUTION CHAN        </t>
  </si>
  <si>
    <t xml:space="preserve">ADVANCED MILITARY TECHNOLOGY INC        </t>
  </si>
  <si>
    <t xml:space="preserve">ADVANCED PROGRAMS INC                   </t>
  </si>
  <si>
    <t xml:space="preserve">ADVANCED RESOURCE TECHNOLOGIES,         </t>
  </si>
  <si>
    <t xml:space="preserve">ADVANCED SCIENTIFIC APPLICATIONS        </t>
  </si>
  <si>
    <t xml:space="preserve">ADVANCED SOFTWARE PRODUCTS GROUP        </t>
  </si>
  <si>
    <t xml:space="preserve">ADVANCED SOFTWARE SYSTEMS, INC.         </t>
  </si>
  <si>
    <t xml:space="preserve">ADVANCED SYSTEMS DESIGN, INC.           </t>
  </si>
  <si>
    <t xml:space="preserve">ADVANCED SYSTEMS DEVELOPMENT, IN        </t>
  </si>
  <si>
    <t xml:space="preserve">ADVANCED TECHNOLOGIES AND LABORA        </t>
  </si>
  <si>
    <t xml:space="preserve">ADVANCED TECHNOLOGIES GROUP, LLC        </t>
  </si>
  <si>
    <t xml:space="preserve">ADVANCED TECHNOLOGY CONSULTING S        </t>
  </si>
  <si>
    <t xml:space="preserve">ADVANCED TECHNOLOGY EXPERTS, LLC        </t>
  </si>
  <si>
    <t xml:space="preserve">ADVANCED TECHNOLOGY INTERNATIONA        </t>
  </si>
  <si>
    <t xml:space="preserve">ADVANCED TECHNOLOGY SOLUTIONS, I        </t>
  </si>
  <si>
    <t xml:space="preserve">ADVANCED TOTAL SYSTEMS INC              </t>
  </si>
  <si>
    <t xml:space="preserve">ADVANCEDFORCE INFOSECURITY SOLUT        </t>
  </si>
  <si>
    <t xml:space="preserve">ADVANCIA CORPORATION                    </t>
  </si>
  <si>
    <t xml:space="preserve">ADVANTA HEALTHCARE PARTNERS, LLC        </t>
  </si>
  <si>
    <t xml:space="preserve">ADVANTA MEDICAL SOLUTIONS, LLC          </t>
  </si>
  <si>
    <t xml:space="preserve">ADVANTAGE DEVELOPMENT, INC.             </t>
  </si>
  <si>
    <t xml:space="preserve">ADVANTAGE INDUSTRIES, INC.              </t>
  </si>
  <si>
    <t xml:space="preserve">ADVANTAGE OPTICS, INC                   </t>
  </si>
  <si>
    <t xml:space="preserve">ADVANTAGE TECHNOLOGIES, INC.            </t>
  </si>
  <si>
    <t xml:space="preserve">ADVANTAGED SOLUTIONS, INC.              </t>
  </si>
  <si>
    <t xml:space="preserve">ADVANTEK, INC.                          </t>
  </si>
  <si>
    <t xml:space="preserve">ADVATECH PACIFIC, INC.                  </t>
  </si>
  <si>
    <t xml:space="preserve">ADVENTECH, INC.                         </t>
  </si>
  <si>
    <t xml:space="preserve">ADVENTOS LLC                            </t>
  </si>
  <si>
    <t xml:space="preserve">AECOM NATIONAL SECURITY PROGRAMS        </t>
  </si>
  <si>
    <t xml:space="preserve">AECOM TECHNICAL SERVICES, INC.          </t>
  </si>
  <si>
    <t xml:space="preserve">AEEC, LLC                               </t>
  </si>
  <si>
    <t xml:space="preserve">AEG GROUP INC.                          </t>
  </si>
  <si>
    <t xml:space="preserve">AEGIS BUSINESS SOLUTIONS, LLC           </t>
  </si>
  <si>
    <t xml:space="preserve">AEGIS FEDERAL, LLC                      </t>
  </si>
  <si>
    <t xml:space="preserve">AEGIS.NET INC                           </t>
  </si>
  <si>
    <t xml:space="preserve">AEON NEXUS CORPORATION                  </t>
  </si>
  <si>
    <t xml:space="preserve">AERO TECH SERVICE ASSOCIATES, IN        </t>
  </si>
  <si>
    <t xml:space="preserve">AEROSPACE SALES INDUSTRIES, INC.        </t>
  </si>
  <si>
    <t xml:space="preserve">AEROSYSTEMS INTERNATIONAL INC           </t>
  </si>
  <si>
    <t xml:space="preserve">AES GROUP, INC., THE                    </t>
  </si>
  <si>
    <t xml:space="preserve">AES TECHNOLOGY, LLC                     </t>
  </si>
  <si>
    <t xml:space="preserve">AESIR, INC                              </t>
  </si>
  <si>
    <t xml:space="preserve">AETEA INFORMATION TECHNOLOGY, IN        </t>
  </si>
  <si>
    <t xml:space="preserve">AFCO LLC                                </t>
  </si>
  <si>
    <t xml:space="preserve">AFCO SYSTEMS, INC.                      </t>
  </si>
  <si>
    <t xml:space="preserve">AFFIGENT, LLC                           </t>
  </si>
  <si>
    <t xml:space="preserve">AFILON, INC.                            </t>
  </si>
  <si>
    <t xml:space="preserve">AFL NETWORK SERVICES, INC.              </t>
  </si>
  <si>
    <t xml:space="preserve">AGCS LLC                                </t>
  </si>
  <si>
    <t xml:space="preserve">AGENCY CONSULTING GROUP, LLC            </t>
  </si>
  <si>
    <t xml:space="preserve">AGI MISSION SUPPORT SERVICES, IN        </t>
  </si>
  <si>
    <t xml:space="preserve">AGILE BUSINESS CONCEPTS LLC             </t>
  </si>
  <si>
    <t xml:space="preserve">AGILE DEFENSE, INC.                     </t>
  </si>
  <si>
    <t xml:space="preserve">AGILE GLOBAL SOLUTIONS, INC.            </t>
  </si>
  <si>
    <t xml:space="preserve">AGILE RISK MANAGEMENT LLC               </t>
  </si>
  <si>
    <t xml:space="preserve">AGILE TECHNOLOGIES, LLC                 </t>
  </si>
  <si>
    <t xml:space="preserve">AGILENSITE                              </t>
  </si>
  <si>
    <t xml:space="preserve">AGILEPATH CORPORATON                    </t>
  </si>
  <si>
    <t xml:space="preserve">AGILEX TECHNOLOGIES, INC.               </t>
  </si>
  <si>
    <t xml:space="preserve">AGILITY RECOVERY SOLUTIONS, INC         </t>
  </si>
  <si>
    <t xml:space="preserve">AGILOFT, INC.                           </t>
  </si>
  <si>
    <t xml:space="preserve">AGING AIRCRAFT CONSULTING, LLC          </t>
  </si>
  <si>
    <t xml:space="preserve">AGJ SYSTEMS &amp; NETWORKS, INC.            </t>
  </si>
  <si>
    <t xml:space="preserve">AGLOW TECHNOLOGIES, INC.                </t>
  </si>
  <si>
    <t xml:space="preserve">AGSI, LLC                               </t>
  </si>
  <si>
    <t xml:space="preserve">AHMAD ASSOCIATES, LIMITED, A PRO        </t>
  </si>
  <si>
    <t xml:space="preserve">AI METRIX, INC.                         </t>
  </si>
  <si>
    <t xml:space="preserve">AI SOLUTIONS, INC.                      </t>
  </si>
  <si>
    <t xml:space="preserve">AIKYA INC.                              </t>
  </si>
  <si>
    <t xml:space="preserve">AIM USA, LLC                            </t>
  </si>
  <si>
    <t xml:space="preserve">AINET CORPORATION                       </t>
  </si>
  <si>
    <t xml:space="preserve">AINS, INC.                              </t>
  </si>
  <si>
    <t xml:space="preserve">AIPHONE CORPORATION                     </t>
  </si>
  <si>
    <t xml:space="preserve">AIR LOGISTICS AND ENGINEERING CO        </t>
  </si>
  <si>
    <t xml:space="preserve">AIRBORNE BIOMETRICS GROUP, INC.         </t>
  </si>
  <si>
    <t xml:space="preserve">AIRBUS DS GEO INC.                      </t>
  </si>
  <si>
    <t xml:space="preserve">AIRBUS DS SATCOM GOVERNMENT, INC        </t>
  </si>
  <si>
    <t xml:space="preserve">AIRGATOR, INC.                          </t>
  </si>
  <si>
    <t xml:space="preserve">AIRLINK NETWORK CORPORATION             </t>
  </si>
  <si>
    <t xml:space="preserve">AIRSIS INC                              </t>
  </si>
  <si>
    <t xml:space="preserve">AIS ENGINEERING, INC.                   </t>
  </si>
  <si>
    <t xml:space="preserve">AISE SOLUTIONS LLC                      </t>
  </si>
  <si>
    <t xml:space="preserve">AITHERAS, LLC                           </t>
  </si>
  <si>
    <t xml:space="preserve">AJA INC                                 </t>
  </si>
  <si>
    <t xml:space="preserve">AJASA TECHNOLOGIES, INC.                </t>
  </si>
  <si>
    <t xml:space="preserve">AKAMAI TECHNOLOGIES, INC.               </t>
  </si>
  <si>
    <t xml:space="preserve">AKAOA ENTERPRISES                       </t>
  </si>
  <si>
    <t xml:space="preserve">AKIMEKA, LLC                            </t>
  </si>
  <si>
    <t xml:space="preserve">AKRAYA INC.                             </t>
  </si>
  <si>
    <t xml:space="preserve">ALAMO CITY ENGINEERING SERVICES,        </t>
  </si>
  <si>
    <t xml:space="preserve">ALAN COMPUTECH INTERNATIONAL,INC        </t>
  </si>
  <si>
    <t xml:space="preserve">ALCOSYS INCORPORATED                    </t>
  </si>
  <si>
    <t xml:space="preserve">ALERT ENTERPRISE, INC.                  </t>
  </si>
  <si>
    <t xml:space="preserve">ALESIG CONSULTING LLC                   </t>
  </si>
  <si>
    <t xml:space="preserve">ALEXANDER &amp; TOM, INC                    </t>
  </si>
  <si>
    <t xml:space="preserve">ALEXANDER OPEN SYSTEMS, INC.            </t>
  </si>
  <si>
    <t xml:space="preserve">ALICON GROUP INC                        </t>
  </si>
  <si>
    <t xml:space="preserve">ALIGNED DEVELOPMENT STRATEGIES,         </t>
  </si>
  <si>
    <t xml:space="preserve">ALIMAR TECHNOLOGIES CORPORATION         </t>
  </si>
  <si>
    <t xml:space="preserve">ALION SCIENCE AND TECHNOLOGY COR        </t>
  </si>
  <si>
    <t xml:space="preserve">ALITECH CONSULTING, LP                  </t>
  </si>
  <si>
    <t xml:space="preserve">ALL NATIVE SYSTEMS, L.L.C.              </t>
  </si>
  <si>
    <t xml:space="preserve">ALLCARRIER WORLDWIDE SERVICES, I        </t>
  </si>
  <si>
    <t xml:space="preserve">ALLEGIANCE CONSULTING, INC              </t>
  </si>
  <si>
    <t xml:space="preserve">ALLEN CORPORATION OF AMERICA, IN        </t>
  </si>
  <si>
    <t xml:space="preserve">ALLEN, WILLIAMS &amp; HUGHES COMPANY        </t>
  </si>
  <si>
    <t xml:space="preserve">ALLFON LLC                              </t>
  </si>
  <si>
    <t xml:space="preserve">ALLIANCE CONSULTING CORP.               </t>
  </si>
  <si>
    <t xml:space="preserve">ALLIANCE MICRO, INC.                    </t>
  </si>
  <si>
    <t xml:space="preserve">ALLIANCE OF PROFESSIONALS &amp; CONS        </t>
  </si>
  <si>
    <t xml:space="preserve">ALLIANCE TECHNOLOGY GROUP, LLC          </t>
  </si>
  <si>
    <t xml:space="preserve">ALLIANCE TECHNOLOGY LTD                 </t>
  </si>
  <si>
    <t xml:space="preserve">ALLIED CONSULTANTS, INC.                </t>
  </si>
  <si>
    <t xml:space="preserve">ALLIED NETWORK SOLUTIONS, INC.          </t>
  </si>
  <si>
    <t xml:space="preserve">ALLIED TECHNOLOGIES &amp; CONSULTING        </t>
  </si>
  <si>
    <t xml:space="preserve">ALLIED TECHNOLOGY GROUP, INC.           </t>
  </si>
  <si>
    <t xml:space="preserve">ALLSYS, INC                             </t>
  </si>
  <si>
    <t xml:space="preserve">ALLTEL CORPORATION                      </t>
  </si>
  <si>
    <t xml:space="preserve">ALP INTERNATIONAL CORPORATION           </t>
  </si>
  <si>
    <t xml:space="preserve">ALPA TECHNOLOGIES AND SERVICES,         </t>
  </si>
  <si>
    <t xml:space="preserve">ALPHA DATA CORPORATION                  </t>
  </si>
  <si>
    <t xml:space="preserve">ALPHA DATA INC.                         </t>
  </si>
  <si>
    <t xml:space="preserve">ALPHA SOURCE INC.                       </t>
  </si>
  <si>
    <t xml:space="preserve">ALPHA-OMEGA CHANGE ENGINEERING,         </t>
  </si>
  <si>
    <t xml:space="preserve">ALPINE CONSULTING, INC                  </t>
  </si>
  <si>
    <t xml:space="preserve">ALPINE TECHNOLOGY GROUP                 </t>
  </si>
  <si>
    <t xml:space="preserve">ALQIMI NATIONAL SECURITY, INC           </t>
  </si>
  <si>
    <t xml:space="preserve">ALSEA GEOSPATIAL, INC.                  </t>
  </si>
  <si>
    <t xml:space="preserve">ALTA IT SERVICES, LLC                   </t>
  </si>
  <si>
    <t xml:space="preserve">ALTA SYSTEMS INC                        </t>
  </si>
  <si>
    <t xml:space="preserve">ALTAMAX TECHNOLOGIES CORPORATION        </t>
  </si>
  <si>
    <t xml:space="preserve">ALTARUM INSTITUTE                       </t>
  </si>
  <si>
    <t xml:space="preserve">ALTECH SERVICES, INC.                   </t>
  </si>
  <si>
    <t xml:space="preserve">ALTEK INFORMATION TECHNOLOGY, IN        </t>
  </si>
  <si>
    <t xml:space="preserve">ALTIUS COMMUNICATIONS LLC.              </t>
  </si>
  <si>
    <t xml:space="preserve">ALTOVA, INC.                            </t>
  </si>
  <si>
    <t xml:space="preserve">ALTRON, INC.                            </t>
  </si>
  <si>
    <t xml:space="preserve">ALTUM OPERATIONS, LLC                   </t>
  </si>
  <si>
    <t xml:space="preserve">ALTUM, INCORPORATED                     </t>
  </si>
  <si>
    <t xml:space="preserve">ALTURA COMMUNICATION SOLUTIONS,         </t>
  </si>
  <si>
    <t xml:space="preserve">ALUTIIQ PACIFIC, LLC,                   </t>
  </si>
  <si>
    <t xml:space="preserve">AM2 SOLUTIONS LLC                       </t>
  </si>
  <si>
    <t xml:space="preserve">AMANDACO LLC                            </t>
  </si>
  <si>
    <t xml:space="preserve">AMBIENT SOUND INC.                      </t>
  </si>
  <si>
    <t xml:space="preserve">AMBIT GROUP LLC                         </t>
  </si>
  <si>
    <t xml:space="preserve">AMCOM SOFTWARE, INC.                    </t>
  </si>
  <si>
    <t xml:space="preserve">AMDEX CORPORATION                       </t>
  </si>
  <si>
    <t xml:space="preserve">AMEC ENVIRONMENT &amp; INFRASTRUCTUR        </t>
  </si>
  <si>
    <t xml:space="preserve">AMEC PROGRAMS, INC.                     </t>
  </si>
  <si>
    <t xml:space="preserve">AMER TECHNOLOGY, INC.                   </t>
  </si>
  <si>
    <t xml:space="preserve">AMERICAN BUSINESS SOLUTIONS, INC        </t>
  </si>
  <si>
    <t xml:space="preserve">AMERICAN CABLE &amp; WIRE LLC               </t>
  </si>
  <si>
    <t xml:space="preserve">AMERICAN CABLING COMPANY                </t>
  </si>
  <si>
    <t xml:space="preserve">AMERICAN CADASTRE, L.L.C.               </t>
  </si>
  <si>
    <t xml:space="preserve">AMERICAN CYBERNETIC CORPORATION         </t>
  </si>
  <si>
    <t xml:space="preserve">AMERICAN ELECTRIC COMPANY, LLC          </t>
  </si>
  <si>
    <t xml:space="preserve">AMERICAN FOUNDATION FOR THE BLIN        </t>
  </si>
  <si>
    <t xml:space="preserve">AMERICAN GOVERNMENT SOLUTIONS, L        </t>
  </si>
  <si>
    <t xml:space="preserve">AMERICAN INFOTECH SOLUTIONS, INC        </t>
  </si>
  <si>
    <t xml:space="preserve">AMERICAN MESSAGING SERVICES, LLC        </t>
  </si>
  <si>
    <t xml:space="preserve">AMERICAN PERSONNEL MANAGERS &amp; CO        </t>
  </si>
  <si>
    <t xml:space="preserve">AMERICAN RELIANCE INC.                  </t>
  </si>
  <si>
    <t xml:space="preserve">AMERICAN SOCIETY OF PROFESSIONAL        </t>
  </si>
  <si>
    <t xml:space="preserve">AMERICAN SYSTEMS CORPORATION            </t>
  </si>
  <si>
    <t xml:space="preserve">AMERICAN TELECOM SOLUTIONS, L.L.        </t>
  </si>
  <si>
    <t xml:space="preserve">AMERICAN TIME AND SIGNAL COMPANY        </t>
  </si>
  <si>
    <t xml:space="preserve">AMERICAN TONER AND SUPPLY, INC.         </t>
  </si>
  <si>
    <t xml:space="preserve">AMERICAN WORDATA, INC.                  </t>
  </si>
  <si>
    <t xml:space="preserve">AMERICOM AUTOMATION SERVICES, IN        </t>
  </si>
  <si>
    <t xml:space="preserve">AMPCUS INC.                             </t>
  </si>
  <si>
    <t xml:space="preserve">AMPLIVOX SOUND SYSTEMS, L.L.C.          </t>
  </si>
  <si>
    <t xml:space="preserve">AMRAD, INC.                             </t>
  </si>
  <si>
    <t xml:space="preserve">AMS.NET, INC.                           </t>
  </si>
  <si>
    <t xml:space="preserve">AMTEC CORPORATION                       </t>
  </si>
  <si>
    <t xml:space="preserve">AMTEK CONSULTING LLC                    </t>
  </si>
  <si>
    <t xml:space="preserve">AMTEL INC                               </t>
  </si>
  <si>
    <t xml:space="preserve">AMTIS, INC.                             </t>
  </si>
  <si>
    <t xml:space="preserve">AMVET TECHNOLOGIES LLC                  </t>
  </si>
  <si>
    <t xml:space="preserve">AMYX, INC.                              </t>
  </si>
  <si>
    <t xml:space="preserve">AMZUR TECHNOLOGIES, INC.                </t>
  </si>
  <si>
    <t xml:space="preserve">ANADARKO INDUSTRIES, L.L.C.             </t>
  </si>
  <si>
    <t xml:space="preserve">ANAKAM, INC.                            </t>
  </si>
  <si>
    <t xml:space="preserve">ANALYSIS EXPRESS, LLC                   </t>
  </si>
  <si>
    <t xml:space="preserve">ANALYSIS GROUP LLC, THE                 </t>
  </si>
  <si>
    <t xml:space="preserve">ANALYTIC DESIGNS INC                    </t>
  </si>
  <si>
    <t xml:space="preserve">ANALYTIC SERVICES INC.                  </t>
  </si>
  <si>
    <t xml:space="preserve">ANALYTICA LLC                           </t>
  </si>
  <si>
    <t xml:space="preserve">ANALYTICAL CONSULTING GROUP LLC         </t>
  </si>
  <si>
    <t xml:space="preserve">ANALYTICAL GRAPHICS, INC.               </t>
  </si>
  <si>
    <t xml:space="preserve">ANALYTICAL MECHANICS ASSOCIATES,        </t>
  </si>
  <si>
    <t xml:space="preserve">ANALYTICAL SERVICES, INC.               </t>
  </si>
  <si>
    <t xml:space="preserve">ANALYTICAL SOLUTIONS, INC.              </t>
  </si>
  <si>
    <t xml:space="preserve">ANALYTICAL SYSTEMS INC                  </t>
  </si>
  <si>
    <t xml:space="preserve">ANARK CORPORATION                       </t>
  </si>
  <si>
    <t xml:space="preserve">ANASEC, INC                             </t>
  </si>
  <si>
    <t xml:space="preserve">ANCHOR SOFTWARE, LLC                    </t>
  </si>
  <si>
    <t xml:space="preserve">ANDREW CHRISTOPHER CONSULTING, I        </t>
  </si>
  <si>
    <t xml:space="preserve">ANGARAI INTERNATIONAL, INC.             </t>
  </si>
  <si>
    <t xml:space="preserve">ANIMUS SOLUTIONS, INC.                  </t>
  </si>
  <si>
    <t xml:space="preserve">ANIXTER INC                             </t>
  </si>
  <si>
    <t xml:space="preserve">ANJI TECHNOLOGIES LLC                   </t>
  </si>
  <si>
    <t xml:space="preserve">ANNAMS SYSTEMS CORPORATION              </t>
  </si>
  <si>
    <t xml:space="preserve">ANNAPOLIS TECHNOLOGIES, LLC             </t>
  </si>
  <si>
    <t xml:space="preserve">ANOINT INFORMATION TECHNOLOGIES         </t>
  </si>
  <si>
    <t xml:space="preserve">ANRC, LLC                               </t>
  </si>
  <si>
    <t xml:space="preserve">ANSYS, INC.                             </t>
  </si>
  <si>
    <t xml:space="preserve">ANTARES TECHNOLOGY SOLUTIONS, IN        </t>
  </si>
  <si>
    <t xml:space="preserve">ANTECH SYSTEMS, INC.                    </t>
  </si>
  <si>
    <t xml:space="preserve">ANTENNA DESIGN &amp; MANUFACTURING C        </t>
  </si>
  <si>
    <t xml:space="preserve">ANTIOK HOLDINGS, INC.                   </t>
  </si>
  <si>
    <t xml:space="preserve">ANU SOFTWARE CONSULTANTS, INC.          </t>
  </si>
  <si>
    <t xml:space="preserve">ANVICOM, INC.                           </t>
  </si>
  <si>
    <t xml:space="preserve">ANVIL LOGIC INC                         </t>
  </si>
  <si>
    <t xml:space="preserve">ANYTHINGIT, INC.                        </t>
  </si>
  <si>
    <t xml:space="preserve">AOC CONNECT LLC                         </t>
  </si>
  <si>
    <t xml:space="preserve">AOS INC                                 </t>
  </si>
  <si>
    <t xml:space="preserve">APA, INC.                               </t>
  </si>
  <si>
    <t xml:space="preserve">APCON, INC.                             </t>
  </si>
  <si>
    <t xml:space="preserve">APELON, INC.                            </t>
  </si>
  <si>
    <t xml:space="preserve">APERTURE TECHNOLOGIES, INC.             </t>
  </si>
  <si>
    <t xml:space="preserve">APEX INFOTECH, INC.                     </t>
  </si>
  <si>
    <t xml:space="preserve">APEX LOGIC, INC                         </t>
  </si>
  <si>
    <t xml:space="preserve">APEX SYSTEMS, LLC                       </t>
  </si>
  <si>
    <t xml:space="preserve">APEX TECHNOLOGY SYSTEMS INC.            </t>
  </si>
  <si>
    <t xml:space="preserve">APG INTEL, LLC                          </t>
  </si>
  <si>
    <t xml:space="preserve">APG TECHNOLOGIES, LLC                   </t>
  </si>
  <si>
    <t xml:space="preserve">APLUS TECHNOLOGIES, INC.                </t>
  </si>
  <si>
    <t xml:space="preserve">APPIAN CORPORATION                      </t>
  </si>
  <si>
    <t xml:space="preserve">APPLE INC.                              </t>
  </si>
  <si>
    <t xml:space="preserve">APPLICATION ARCHITECTS, LLC             </t>
  </si>
  <si>
    <t xml:space="preserve">APPLICATION DATA SYSTEMS, INC.          </t>
  </si>
  <si>
    <t xml:space="preserve">APPLIED COHERENT TECH CORP INC          </t>
  </si>
  <si>
    <t xml:space="preserve">APPLIED COMPUTER SYSTEMS INC            </t>
  </si>
  <si>
    <t xml:space="preserve">APPLIED COMPUTER TRAINING &amp; TECH        </t>
  </si>
  <si>
    <t xml:space="preserve">APPLIED COMPUTING TECHNOLOGIES,         </t>
  </si>
  <si>
    <t xml:space="preserve">APPLIED DATA CONSULTANTS, INC.          </t>
  </si>
  <si>
    <t xml:space="preserve">APPLIED DATA TRENDS, INC.               </t>
  </si>
  <si>
    <t xml:space="preserve">APPLIED DEFENSE SOLUTIONS, INC.         </t>
  </si>
  <si>
    <t xml:space="preserve">APPLIED ENGINEERING MANAGEMENT C        </t>
  </si>
  <si>
    <t xml:space="preserve">APPLIED EXPERT SYSTEMS INC              </t>
  </si>
  <si>
    <t xml:space="preserve">APPLIED GEOGRAPHICS, INC                </t>
  </si>
  <si>
    <t xml:space="preserve">APPLIED GLOBAL TECHNOLOGIES, INC        </t>
  </si>
  <si>
    <t xml:space="preserve">APPLIED INFORMATION SCIENCES, IN        </t>
  </si>
  <si>
    <t xml:space="preserve">APPLIED INTEGRATED TECHNOLOGIES,        </t>
  </si>
  <si>
    <t xml:space="preserve">APPLIED MATHEMATICS INC                 </t>
  </si>
  <si>
    <t xml:space="preserve">APPLIED NETWORK SOLUTIONS, INC.         </t>
  </si>
  <si>
    <t xml:space="preserve">APPLIED RESEARCH ASSOCIATES, INC        </t>
  </si>
  <si>
    <t xml:space="preserve">APPLIED SCIENCES AND INFORMATION        </t>
  </si>
  <si>
    <t xml:space="preserve">APPLIED SCIENCES GROUP, INC.            </t>
  </si>
  <si>
    <t xml:space="preserve">APPLIED SOLUTIONS, INC                  </t>
  </si>
  <si>
    <t xml:space="preserve">APPLIED TECHNICAL SYSTEMS, INC.         </t>
  </si>
  <si>
    <t xml:space="preserve">APPLIED TECHNIQUES CORPORATION          </t>
  </si>
  <si>
    <t xml:space="preserve">APPLIED VISUAL COMMUNICATIONS IN        </t>
  </si>
  <si>
    <t xml:space="preserve">APPLIED VOICE &amp; SPEECH TECHNOLOG        </t>
  </si>
  <si>
    <t xml:space="preserve">APPLUS TECHNOLOGIES, INC.               </t>
  </si>
  <si>
    <t xml:space="preserve">APPLYLOGIC CONSULTING GROUP, LLC        </t>
  </si>
  <si>
    <t xml:space="preserve">APPRIO, INC                             </t>
  </si>
  <si>
    <t xml:space="preserve">APPRO INTERNATIONAL, INC.               </t>
  </si>
  <si>
    <t xml:space="preserve">APPSENTIAL, LLC                         </t>
  </si>
  <si>
    <t xml:space="preserve">APPTECH, INC                            </t>
  </si>
  <si>
    <t xml:space="preserve">APPTEON, INC.                           </t>
  </si>
  <si>
    <t xml:space="preserve">APPTIS (MCLEAN), INC.                   </t>
  </si>
  <si>
    <t xml:space="preserve">APPTRICITY CORPORATION                  </t>
  </si>
  <si>
    <t xml:space="preserve">APRISA TECHNOLOGY, LLC                  </t>
  </si>
  <si>
    <t xml:space="preserve">APTEC, LLC                              </t>
  </si>
  <si>
    <t xml:space="preserve">AQUAS, INCORPORATED                     </t>
  </si>
  <si>
    <t xml:space="preserve">AQUILENT, INC                           </t>
  </si>
  <si>
    <t xml:space="preserve">AQUITAS SOLUTIONS, INC.                 </t>
  </si>
  <si>
    <t xml:space="preserve">ARANEA SOLUTIONS, INC.                  </t>
  </si>
  <si>
    <t xml:space="preserve">ARBEIT GROUP INC                        </t>
  </si>
  <si>
    <t xml:space="preserve">ARBOLA, INC.                            </t>
  </si>
  <si>
    <t xml:space="preserve">ARC ASPICIO LLC                         </t>
  </si>
  <si>
    <t xml:space="preserve">ARCANUM GROUP, INC., THE                </t>
  </si>
  <si>
    <t xml:space="preserve">ARCBRIDGE CONSULTING &amp; TRAINING,        </t>
  </si>
  <si>
    <t xml:space="preserve">ARCHER SYSTEMS INC                      </t>
  </si>
  <si>
    <t xml:space="preserve">ARCHIDATA INC                           </t>
  </si>
  <si>
    <t xml:space="preserve">ARCHITECH SOLUTIONS, LLC                </t>
  </si>
  <si>
    <t xml:space="preserve">ARCHITECTURE TECHNOLOGY CORPORAT        </t>
  </si>
  <si>
    <t xml:space="preserve">ARCHITEXT INC                           </t>
  </si>
  <si>
    <t xml:space="preserve">ARCHSMART, LLC                          </t>
  </si>
  <si>
    <t xml:space="preserve">ARCON CORPORATION                       </t>
  </si>
  <si>
    <t xml:space="preserve">ARCSOURCE GROUP, INC                    </t>
  </si>
  <si>
    <t xml:space="preserve">ARCTIC INFORMATION TECHNOLOGY, I        </t>
  </si>
  <si>
    <t xml:space="preserve">ARCTURUS SYSTEMS CORPORATION            </t>
  </si>
  <si>
    <t xml:space="preserve">ARDENT MANAGEMENT CONSULTING, IN        </t>
  </si>
  <si>
    <t xml:space="preserve">ARDENT TECHNOLOGIES INC.                </t>
  </si>
  <si>
    <t xml:space="preserve">ARETE' GOVERNMENT SOLUTIONS LLC         </t>
  </si>
  <si>
    <t xml:space="preserve">ARETEC, INC.                            </t>
  </si>
  <si>
    <t xml:space="preserve">ARGES, LLC                              </t>
  </si>
  <si>
    <t xml:space="preserve">ARGIN TECHNOLOGIES LLC                  </t>
  </si>
  <si>
    <t xml:space="preserve">ARGO SYSTEMS, LLC                       </t>
  </si>
  <si>
    <t xml:space="preserve">ARGON OFFICE SUPPLIES                   </t>
  </si>
  <si>
    <t xml:space="preserve">ARGONAUT COMPUTER, INC                  </t>
  </si>
  <si>
    <t xml:space="preserve">ARH, LLC                                </t>
  </si>
  <si>
    <t xml:space="preserve">ARIADNE GENOMICS, INC.                  </t>
  </si>
  <si>
    <t xml:space="preserve">ARIAS INFORMATION SOLUTIONS, LLC        </t>
  </si>
  <si>
    <t xml:space="preserve">ARIEL CONSULTING INC                    </t>
  </si>
  <si>
    <t xml:space="preserve">ARIES COMPUTER SYSTEMS INC              </t>
  </si>
  <si>
    <t xml:space="preserve">ARIES SYSTEMS INTERNATIONAL, INC        </t>
  </si>
  <si>
    <t xml:space="preserve">ARK SOLUTIONS, INC                      </t>
  </si>
  <si>
    <t xml:space="preserve">ARKAY ENGINEERING SALES, INC.           </t>
  </si>
  <si>
    <t xml:space="preserve">ARKIVAL TECHNOLOGY CORPORATION          </t>
  </si>
  <si>
    <t xml:space="preserve">ARMA GLOBAL CORPORATION                 </t>
  </si>
  <si>
    <t xml:space="preserve">ARMEDIA LLC                             </t>
  </si>
  <si>
    <t xml:space="preserve">ARNOLD-HANAFIN CORPORATION              </t>
  </si>
  <si>
    <t xml:space="preserve">ARRAY INFORMATION TECHNOLOGY, IN        </t>
  </si>
  <si>
    <t xml:space="preserve">ARRINGTON DIXON AND ASSOCIATES,         </t>
  </si>
  <si>
    <t xml:space="preserve">ARROW ENTERPRISE COMPUTING SOLUT        </t>
  </si>
  <si>
    <t xml:space="preserve">ARROW MICRO CORP.                       </t>
  </si>
  <si>
    <t xml:space="preserve">ARROW SYSTEMS INTEGRATION, INC.         </t>
  </si>
  <si>
    <t xml:space="preserve">ARROWPOINT CORPORATION                  </t>
  </si>
  <si>
    <t xml:space="preserve">ARROWPOINT SOLUTIONS, INC.              </t>
  </si>
  <si>
    <t xml:space="preserve">ARTCOM ASSOCIATES, INC.                 </t>
  </si>
  <si>
    <t xml:space="preserve">ARTECH GOVERNMENT SERVICES, LLC         </t>
  </si>
  <si>
    <t xml:space="preserve">ARTEL, LLC                              </t>
  </si>
  <si>
    <t xml:space="preserve">ARVO SOLUTIONS LLC                      </t>
  </si>
  <si>
    <t xml:space="preserve">ARX INC.                                </t>
  </si>
  <si>
    <t xml:space="preserve">ASA COMPUTERS, INC.                     </t>
  </si>
  <si>
    <t xml:space="preserve">ASC ASSOCIATES, INC.                    </t>
  </si>
  <si>
    <t xml:space="preserve">ASC GP, INC.                            </t>
  </si>
  <si>
    <t xml:space="preserve">ASCELLA TECHNOLOGIES, INC.              </t>
  </si>
  <si>
    <t xml:space="preserve">ASCELLON CORPORATION                    </t>
  </si>
  <si>
    <t xml:space="preserve">ASCEND INC.                             </t>
  </si>
  <si>
    <t xml:space="preserve">ASCENDANT STRATEGY MANAGEMENT GR        </t>
  </si>
  <si>
    <t xml:space="preserve">ASCENDRA, INC.                          </t>
  </si>
  <si>
    <t xml:space="preserve">ASCI CORPORATION                        </t>
  </si>
  <si>
    <t xml:space="preserve">ASCOM (US) INC.                         </t>
  </si>
  <si>
    <t xml:space="preserve">ASET PARTNERS CORP.                     </t>
  </si>
  <si>
    <t xml:space="preserve">ASG FEDERAL, INC.                       </t>
  </si>
  <si>
    <t xml:space="preserve">ASHBURN CONSULTING                      </t>
  </si>
  <si>
    <t xml:space="preserve">ASHKSOFTWARE, INC.                      </t>
  </si>
  <si>
    <t xml:space="preserve">ASHVINS GROUP, INCORPORATED., TH        </t>
  </si>
  <si>
    <t xml:space="preserve">ASI GOVERNMENT, INC                     </t>
  </si>
  <si>
    <t xml:space="preserve">ASK INTERNATIONAL, INC.                 </t>
  </si>
  <si>
    <t xml:space="preserve">ASKS TELECOMMUNICATION CONSULTIN        </t>
  </si>
  <si>
    <t xml:space="preserve">ASM EDUCATIONAL CENTER, INC.            </t>
  </si>
  <si>
    <t xml:space="preserve">ASM RESEARCH LLC                        </t>
  </si>
  <si>
    <t xml:space="preserve">ASPECT SECURITY INC                     </t>
  </si>
  <si>
    <t xml:space="preserve">ASPECT SOFTWARE, INC.                   </t>
  </si>
  <si>
    <t xml:space="preserve">ASPEN COMMUNICATIONS, LLC               </t>
  </si>
  <si>
    <t xml:space="preserve">ASPEN PUBLISHING COMPANY INC            </t>
  </si>
  <si>
    <t xml:space="preserve">ASPEN SYSTEMS, INC.                     </t>
  </si>
  <si>
    <t xml:space="preserve">ASPEX, INC.                             </t>
  </si>
  <si>
    <t xml:space="preserve">ASR INTERNATIONAL CORP.                 </t>
  </si>
  <si>
    <t xml:space="preserve">ASRC COMMUNICATIONS, LTD.               </t>
  </si>
  <si>
    <t xml:space="preserve">ASSESSMENT AND TESTING SERVICES         </t>
  </si>
  <si>
    <t xml:space="preserve">ASSETWORKS LLC                          </t>
  </si>
  <si>
    <t xml:space="preserve">ASSOCIATES SYSTEMS, LLC                 </t>
  </si>
  <si>
    <t xml:space="preserve">ASSURANCE TECHNOLOGY CORPORATION        </t>
  </si>
  <si>
    <t xml:space="preserve">ASTADIA, INC.                           </t>
  </si>
  <si>
    <t xml:space="preserve">ASTEGIC INC.                            </t>
  </si>
  <si>
    <t xml:space="preserve">ASTER ENGINEERING INC                   </t>
  </si>
  <si>
    <t xml:space="preserve">ASTOR &amp; SANDERS CORPORATION             </t>
  </si>
  <si>
    <t xml:space="preserve">ASTRONAUT CONTRACTING, LLC              </t>
  </si>
  <si>
    <t xml:space="preserve">ASYNCHRONY SOLUTIONS, INC.              </t>
  </si>
  <si>
    <t xml:space="preserve">ASYNC-NU MICROSYSTEMS, INC.             </t>
  </si>
  <si>
    <t xml:space="preserve">AT COMM CORPORATION                     </t>
  </si>
  <si>
    <t xml:space="preserve">AT LAST ELECTRONICS CORPORATION         </t>
  </si>
  <si>
    <t xml:space="preserve">AT&amp;T CORP.                              </t>
  </si>
  <si>
    <t xml:space="preserve">AT&amp;T GOVERNMENT SOLUTIONS, INC.         </t>
  </si>
  <si>
    <t xml:space="preserve">AT&amp;T MOBILITY LLC                       </t>
  </si>
  <si>
    <t xml:space="preserve">ATA SERVICES INC                        </t>
  </si>
  <si>
    <t xml:space="preserve">ATACOM, INC.                            </t>
  </si>
  <si>
    <t xml:space="preserve">ATCOM SERVICES, INC                     </t>
  </si>
  <si>
    <t xml:space="preserve">ATDI, INC.                              </t>
  </si>
  <si>
    <t xml:space="preserve">A-TEAM SOLUTIONS LLC                    </t>
  </si>
  <si>
    <t xml:space="preserve">A-TECH SYSTEMS, INC.                    </t>
  </si>
  <si>
    <t xml:space="preserve">A-TEK INC                               </t>
  </si>
  <si>
    <t xml:space="preserve">ATEX CONSULTING, LLC                    </t>
  </si>
  <si>
    <t xml:space="preserve">ATHENA CONSULTING GROUP, LLC            </t>
  </si>
  <si>
    <t xml:space="preserve">ATKINS NORTH AMERICA, INC.              </t>
  </si>
  <si>
    <t xml:space="preserve">ATLANTECH ONLINE, INC.                  </t>
  </si>
  <si>
    <t xml:space="preserve">ATLANTIC COMMTECH CORPORATION           </t>
  </si>
  <si>
    <t xml:space="preserve">ATLANTIC CONSULTING SERVICES INC        </t>
  </si>
  <si>
    <t xml:space="preserve">ATLANTIC DATA INC                       </t>
  </si>
  <si>
    <t xml:space="preserve">ATLANTICLINK LTD                        </t>
  </si>
  <si>
    <t xml:space="preserve">ATLAS DATABASE SOFTWARE CORP.           </t>
  </si>
  <si>
    <t xml:space="preserve">ATMAN, INC.                             </t>
  </si>
  <si>
    <t xml:space="preserve">ATMOSPHERIC AND ENVIRONMENTAL RE        </t>
  </si>
  <si>
    <t xml:space="preserve">ATR INTERNATIONAL, INC.                 </t>
  </si>
  <si>
    <t xml:space="preserve">ATRIUM PERSONNEL &amp; CONSULTING SE        </t>
  </si>
  <si>
    <t xml:space="preserve">ATRIXWARE, LLC                          </t>
  </si>
  <si>
    <t xml:space="preserve">ATSG CORPORATION                        </t>
  </si>
  <si>
    <t xml:space="preserve">ATTAIN, LLC                             </t>
  </si>
  <si>
    <t xml:space="preserve">ATTENTION SOFTWARE, INC                 </t>
  </si>
  <si>
    <t xml:space="preserve">ATTIVASOFT, LLC                         </t>
  </si>
  <si>
    <t xml:space="preserve">ATTOTEK, INC.                           </t>
  </si>
  <si>
    <t xml:space="preserve">AUCTOR CORPORATION                      </t>
  </si>
  <si>
    <t xml:space="preserve">AUDACIOUS INQUIRY LLC                   </t>
  </si>
  <si>
    <t xml:space="preserve">AUDIO FIDELITY COMMUNICATIONS CO        </t>
  </si>
  <si>
    <t xml:space="preserve">AUDIO VIDEO SYSTEMS, INC.               </t>
  </si>
  <si>
    <t xml:space="preserve">AUDIO VISUAL INNOVATIONS, INC.          </t>
  </si>
  <si>
    <t xml:space="preserve">AUGMENTIX CORPORATION                   </t>
  </si>
  <si>
    <t xml:space="preserve">AUGUST SCHELL ENTERPRISES, INC.         </t>
  </si>
  <si>
    <t xml:space="preserve">AURORA SYSTEMS CONSULTING, INC.         </t>
  </si>
  <si>
    <t xml:space="preserve">AUROTECH, INC.                          </t>
  </si>
  <si>
    <t xml:space="preserve">AUSPEX TECHNOLOGIES, LLC                </t>
  </si>
  <si>
    <t xml:space="preserve">AUSTIN TELE-SERVICES PARTNERS, L        </t>
  </si>
  <si>
    <t xml:space="preserve">AUTHENTIUM INC                          </t>
  </si>
  <si>
    <t xml:space="preserve">AUTHERNATIVE, INC.                      </t>
  </si>
  <si>
    <t xml:space="preserve">AUTOMATED CONTROL SYSTEMS, INC          </t>
  </si>
  <si>
    <t xml:space="preserve">AUTOMATED RESOURCE MANAGEMENT AS        </t>
  </si>
  <si>
    <t xml:space="preserve">AUTOMATED SYSTEMS DESIGN, INC.          </t>
  </si>
  <si>
    <t xml:space="preserve">AUTOMATIC SYNC TECHNOLOGIES, LLC        </t>
  </si>
  <si>
    <t xml:space="preserve">AUTOMATION PRECISION TECHNOLOGY,        </t>
  </si>
  <si>
    <t xml:space="preserve">AUTOMATION TECHNOLOGIES INC.            </t>
  </si>
  <si>
    <t xml:space="preserve">AUTOMETRIC, INC.                        </t>
  </si>
  <si>
    <t xml:space="preserve">AUTONOMIC RESOURCES LLC                 </t>
  </si>
  <si>
    <t xml:space="preserve">AUXIS, LLC.                             </t>
  </si>
  <si>
    <t xml:space="preserve">AVALON CONSULTING LLC                   </t>
  </si>
  <si>
    <t xml:space="preserve">AVALON GLOBAL SOLUTIONS, INC.           </t>
  </si>
  <si>
    <t xml:space="preserve">AVALUTION CONSULTING LLC                </t>
  </si>
  <si>
    <t xml:space="preserve">AVANADE INC.                            </t>
  </si>
  <si>
    <t xml:space="preserve">AVANCE IT SOLUTIONS, LLC                </t>
  </si>
  <si>
    <t xml:space="preserve">AVANCO INTERNATIONAL, INC.              </t>
  </si>
  <si>
    <t xml:space="preserve">AVANTI TECHNOLOGIES, INC                </t>
  </si>
  <si>
    <t xml:space="preserve">AVATAR COMPUTING, INC.                  </t>
  </si>
  <si>
    <t xml:space="preserve">AVATAR INC.                             </t>
  </si>
  <si>
    <t xml:space="preserve">AVATIER CORPORATION                     </t>
  </si>
  <si>
    <t xml:space="preserve">AVAYA FEDERAL SOLUTIONS, INC.           </t>
  </si>
  <si>
    <t xml:space="preserve">AVCOMM INTERNATIONAL, INC.              </t>
  </si>
  <si>
    <t xml:space="preserve">AVDEALS AMERICA INC                     </t>
  </si>
  <si>
    <t xml:space="preserve">AVENTAS INC.                            </t>
  </si>
  <si>
    <t xml:space="preserve">AVENTIS SYSTEMS, INC.                   </t>
  </si>
  <si>
    <t xml:space="preserve">AVERY PARTNERS, LLC                     </t>
  </si>
  <si>
    <t xml:space="preserve">AVI SYSTEMS, INC.                       </t>
  </si>
  <si>
    <t xml:space="preserve">AVIAT U.S., INC.                        </t>
  </si>
  <si>
    <t xml:space="preserve">AVID TECHNOLOGY PROFESSIONALS LL        </t>
  </si>
  <si>
    <t xml:space="preserve">AVID TECHNOLOGY, INC.                   </t>
  </si>
  <si>
    <t xml:space="preserve">AVIDCARD, INC.                          </t>
  </si>
  <si>
    <t xml:space="preserve">AVINEON, INC.                           </t>
  </si>
  <si>
    <t xml:space="preserve">AVION SYSTEMS, INC.                     </t>
  </si>
  <si>
    <t xml:space="preserve">AVISAR INCORPORATED                     </t>
  </si>
  <si>
    <t xml:space="preserve">AVISTAS BUSINESS ENGINEERING, LL        </t>
  </si>
  <si>
    <t xml:space="preserve">AVITECTURE, INC.                        </t>
  </si>
  <si>
    <t xml:space="preserve">AVITURE, INC.                           </t>
  </si>
  <si>
    <t xml:space="preserve">AVNET GOVERNMENT SOLUTIONS, LLC         </t>
  </si>
  <si>
    <t xml:space="preserve">AVOCENT HUNTSVILLE CORP.                </t>
  </si>
  <si>
    <t xml:space="preserve">AVTEC, INC.                             </t>
  </si>
  <si>
    <t xml:space="preserve">AVTECH RESEARCH CORPORATION             </t>
  </si>
  <si>
    <t xml:space="preserve">AVUM, INC.                              </t>
  </si>
  <si>
    <t xml:space="preserve">AWARE, INC.                             </t>
  </si>
  <si>
    <t xml:space="preserve">AWARIX, INC                             </t>
  </si>
  <si>
    <t xml:space="preserve">AXACORE, INC                            </t>
  </si>
  <si>
    <t xml:space="preserve">AXIA CONSULTING, LLC                    </t>
  </si>
  <si>
    <t xml:space="preserve">AXIOM CORPORATION                       </t>
  </si>
  <si>
    <t xml:space="preserve">AXIOM GROUP, INC.                       </t>
  </si>
  <si>
    <t xml:space="preserve">AXIOM SOURCES LLC                       </t>
  </si>
  <si>
    <t xml:space="preserve">AXIOM XCELL INC.                        </t>
  </si>
  <si>
    <t xml:space="preserve">AXIS MANAGEMENT GROUP LLC               </t>
  </si>
  <si>
    <t xml:space="preserve">AXIS TELESOLUTIONS, INC.                </t>
  </si>
  <si>
    <t xml:space="preserve">AXISCORE, LLC                           </t>
  </si>
  <si>
    <t xml:space="preserve">AXOM TECHNOLOGIES INC.                  </t>
  </si>
  <si>
    <t xml:space="preserve">AXSEUM SOLUTIONS, LLC                   </t>
  </si>
  <si>
    <t xml:space="preserve">AXURE SOFTWARE SOLUTIONS, INC.          </t>
  </si>
  <si>
    <t xml:space="preserve">AXXESSCONNECT, LLC                      </t>
  </si>
  <si>
    <t xml:space="preserve">AXXUM TECHNOLOGIES LLC                  </t>
  </si>
  <si>
    <t xml:space="preserve">AYA ASSOCIATES, INC.                    </t>
  </si>
  <si>
    <t xml:space="preserve">AYDIN DISPLAYS, INC.                    </t>
  </si>
  <si>
    <t xml:space="preserve">AYON CYBERSECURITY, INC.                </t>
  </si>
  <si>
    <t xml:space="preserve">AZIMUTH, INC                            </t>
  </si>
  <si>
    <t xml:space="preserve">B &amp; D CONSULTING, INC.                  </t>
  </si>
  <si>
    <t xml:space="preserve">B &amp; D SUPPLIES, INC.                    </t>
  </si>
  <si>
    <t xml:space="preserve">B C GROUP LLC                           </t>
  </si>
  <si>
    <t xml:space="preserve">B LINE EXPRESS INC                      </t>
  </si>
  <si>
    <t xml:space="preserve">B&amp;A - DSI, INC.                         </t>
  </si>
  <si>
    <t xml:space="preserve">B&amp;BIMC, LLC                             </t>
  </si>
  <si>
    <t xml:space="preserve">B3 SOLUTIONS, LLC                       </t>
  </si>
  <si>
    <t xml:space="preserve">B3H CORPORATION                         </t>
  </si>
  <si>
    <t xml:space="preserve">BACKBONE SECURITY.COM, INC.             </t>
  </si>
  <si>
    <t xml:space="preserve">BAE SYSTEMS INFORMATION SOLUTION        </t>
  </si>
  <si>
    <t xml:space="preserve">BAE SYSTEMS NATIONAL SECURITY SO        </t>
  </si>
  <si>
    <t xml:space="preserve">BAHFED CORP                             </t>
  </si>
  <si>
    <t xml:space="preserve">BAHR ASSOCIATES, INC.                   </t>
  </si>
  <si>
    <t xml:space="preserve">BAI, INC.                               </t>
  </si>
  <si>
    <t xml:space="preserve">BAIR ANALYTICS INC                      </t>
  </si>
  <si>
    <t xml:space="preserve">BALL AEROSPACE &amp; TECHNOLOGIES CO        </t>
  </si>
  <si>
    <t xml:space="preserve">BALLEW &amp; ASSOCIATES, INC.               </t>
  </si>
  <si>
    <t xml:space="preserve">BAM TECHNOLOGIES LLC                    </t>
  </si>
  <si>
    <t xml:space="preserve">BAMBOO SOLUTIONS CORP                   </t>
  </si>
  <si>
    <t xml:space="preserve">BANC 3, INC.                            </t>
  </si>
  <si>
    <t xml:space="preserve">BANDTEL, LLC                            </t>
  </si>
  <si>
    <t xml:space="preserve">BANYAN TECHNOLOGY SOLUTIONS, INC        </t>
  </si>
  <si>
    <t xml:space="preserve">BARCODES LLC                            </t>
  </si>
  <si>
    <t xml:space="preserve">BARLING BAY LLC                         </t>
  </si>
  <si>
    <t xml:space="preserve">BARNES INTERNATIONAL                    </t>
  </si>
  <si>
    <t xml:space="preserve">BARQUIN AND ASSOCIATES, INC.            </t>
  </si>
  <si>
    <t xml:space="preserve">BARR SYSTEMS LLC                        </t>
  </si>
  <si>
    <t xml:space="preserve">BARRATT EDWARDS INTERNATIONAL CO        </t>
  </si>
  <si>
    <t xml:space="preserve">BART &amp; ASSOCIATES, INC.                 </t>
  </si>
  <si>
    <t xml:space="preserve">BASE 2 TECHNOLOGIES, INC.               </t>
  </si>
  <si>
    <t xml:space="preserve">BASE ONE TECHNOLOGIES, LTD.             </t>
  </si>
  <si>
    <t xml:space="preserve">BASE TECHNOLOGIES, LLC                  </t>
  </si>
  <si>
    <t xml:space="preserve">BASE2 CORPORATION                       </t>
  </si>
  <si>
    <t xml:space="preserve">BASIC ENGINEERING CONCEPTS &amp; TEC        </t>
  </si>
  <si>
    <t xml:space="preserve">BASIS TECHNOLOGY CORPORATION            </t>
  </si>
  <si>
    <t xml:space="preserve">BAT BLUE CORPORATION                    </t>
  </si>
  <si>
    <t xml:space="preserve">BATTELLE MEMORIAL INSTITUTE             </t>
  </si>
  <si>
    <t xml:space="preserve">BATTLE RESOURCE MANAGEMENT, INC.        </t>
  </si>
  <si>
    <t xml:space="preserve">BAUM, ROMSTEDT TECHNOLOGY RESEAR        </t>
  </si>
  <si>
    <t xml:space="preserve">BAY POINTE TECHNOLOGY LTD               </t>
  </si>
  <si>
    <t xml:space="preserve">BAY STATE COMPUTERS, INC.               </t>
  </si>
  <si>
    <t xml:space="preserve">BAY SYSTEMS CONSULTING, INC.            </t>
  </si>
  <si>
    <t xml:space="preserve">BAY TECHNOLOGIES CONSULTING GROU        </t>
  </si>
  <si>
    <t xml:space="preserve">BAYFIRST SOLUTIONS LLC                  </t>
  </si>
  <si>
    <t xml:space="preserve">BAYSHORE TECHNOLOGIES, INC.             </t>
  </si>
  <si>
    <t xml:space="preserve">BAYTEK CONSULTING INC                   </t>
  </si>
  <si>
    <t xml:space="preserve">BAZON-COX AND ASSOCIATES, INC.          </t>
  </si>
  <si>
    <t xml:space="preserve">BCCP CONSULTING, LLC                    </t>
  </si>
  <si>
    <t xml:space="preserve">BCE NEXXIA CORPORATION                  </t>
  </si>
  <si>
    <t xml:space="preserve">BCI-IT, INC.                            </t>
  </si>
  <si>
    <t xml:space="preserve">BCS TECHNOLOGIES CORP                   </t>
  </si>
  <si>
    <t xml:space="preserve">BCS, INCORPORATED                       </t>
  </si>
  <si>
    <t xml:space="preserve">BCT PARTNERS LLC                        </t>
  </si>
  <si>
    <t xml:space="preserve">BEACON ASSOCIATES, INC.                 </t>
  </si>
  <si>
    <t xml:space="preserve">BEACON SYSTEMS, INC                     </t>
  </si>
  <si>
    <t xml:space="preserve">BEAKEN SYSTEMS AND TECHNOLOGY SO        </t>
  </si>
  <si>
    <t xml:space="preserve">BEAR DATA SOLUTIONS, INC.               </t>
  </si>
  <si>
    <t xml:space="preserve">BEAR RIVER ASSOCIATES INC.              </t>
  </si>
  <si>
    <t xml:space="preserve">BEARCOM OPERATING, LLC                  </t>
  </si>
  <si>
    <t xml:space="preserve">BELARC INC                              </t>
  </si>
  <si>
    <t xml:space="preserve">BELL, TERENCE L.                        </t>
  </si>
  <si>
    <t xml:space="preserve">BENCHMARKPORTAL, LLC                    </t>
  </si>
  <si>
    <t xml:space="preserve">BENTLEY SYSTEMS, INCORPORATED           </t>
  </si>
  <si>
    <t xml:space="preserve">BERICO TECHNOLOGIES, LLC                </t>
  </si>
  <si>
    <t xml:space="preserve">BERLA CORPORATION                       </t>
  </si>
  <si>
    <t xml:space="preserve">BERNARDINI, HELMA                       </t>
  </si>
  <si>
    <t xml:space="preserve">BEST ENTERPRISES, LLC                   </t>
  </si>
  <si>
    <t xml:space="preserve">BEST VALUE TECHNOLOGY, INC.             </t>
  </si>
  <si>
    <t xml:space="preserve">BETIS GROUP, INC.                       </t>
  </si>
  <si>
    <t xml:space="preserve">BETTER BUILT ORGANIZATIONS INCOR        </t>
  </si>
  <si>
    <t xml:space="preserve">BETTER DIRECT, LLC                      </t>
  </si>
  <si>
    <t xml:space="preserve">BEVERLY BAKER CONSULTING, INC.          </t>
  </si>
  <si>
    <t xml:space="preserve">BEYOND 20/20 INC                        </t>
  </si>
  <si>
    <t xml:space="preserve">BH CONSULTING INC.                      </t>
  </si>
  <si>
    <t xml:space="preserve">BI SOLUTIONS, INC.                      </t>
  </si>
  <si>
    <t xml:space="preserve">BIAS CORPORATION                        </t>
  </si>
  <si>
    <t xml:space="preserve">BILL E HOCKRIDGE INC                    </t>
  </si>
  <si>
    <t xml:space="preserve">BINARY GROUP, INC.                      </t>
  </si>
  <si>
    <t xml:space="preserve">BINARY INFORMATION TECHNOLOGY           </t>
  </si>
  <si>
    <t xml:space="preserve">BIRDI &amp; ASSOCIATES, INC.                </t>
  </si>
  <si>
    <t xml:space="preserve">BIRNS TELECOMMUNICATIONS INC.           </t>
  </si>
  <si>
    <t xml:space="preserve">BIS CONSULTING, INC.                    </t>
  </si>
  <si>
    <t xml:space="preserve">BISCOM, INC.                            </t>
  </si>
  <si>
    <t xml:space="preserve">BISWAS INFORMATION TECHNOLOGY SO        </t>
  </si>
  <si>
    <t xml:space="preserve">BITHOP SYSTEMS, INC                     </t>
  </si>
  <si>
    <t xml:space="preserve">BIZ4MATION, INC                         </t>
  </si>
  <si>
    <t xml:space="preserve">BIZCARTA, INC                           </t>
  </si>
  <si>
    <t xml:space="preserve">BIZTECH FUSION, LLC                     </t>
  </si>
  <si>
    <t xml:space="preserve">BIZTECH SOLUTIONS INC.                  </t>
  </si>
  <si>
    <t xml:space="preserve">BLACK BAG TECHNOLOGIES, INC             </t>
  </si>
  <si>
    <t xml:space="preserve">BLACK BLADE ASSOCIATES, INC.            </t>
  </si>
  <si>
    <t xml:space="preserve">BLACK BOX CORPORATION OF PENNSYL        </t>
  </si>
  <si>
    <t xml:space="preserve">BLACK KNIGHT INFOSERV, LLC              </t>
  </si>
  <si>
    <t xml:space="preserve">BLACKBOARD INC.                         </t>
  </si>
  <si>
    <t xml:space="preserve">BLACKBOX MIGRATIONS, LLC                </t>
  </si>
  <si>
    <t xml:space="preserve">BLACKBURN CONTROLS, INC.                </t>
  </si>
  <si>
    <t xml:space="preserve">BLACKHAWK CONSULTING GROUP LLC          </t>
  </si>
  <si>
    <t xml:space="preserve">BLACKSTONE TECHNOLOGY GROUP             </t>
  </si>
  <si>
    <t xml:space="preserve">BLACKWATCH INTERNATIONAL CORPORA        </t>
  </si>
  <si>
    <t xml:space="preserve">BLACKWOOD ASSOCIATES, INC.              </t>
  </si>
  <si>
    <t xml:space="preserve">BLAK LAVA, LLC                          </t>
  </si>
  <si>
    <t xml:space="preserve">BLF TECHNOLOGIES, INC.                  </t>
  </si>
  <si>
    <t xml:space="preserve">BLH TECHNOLOGIES, INC.                  </t>
  </si>
  <si>
    <t xml:space="preserve">BLUE BEACON CONSULTING INC              </t>
  </si>
  <si>
    <t xml:space="preserve">BLUE CANOPY GROUP, LLC                  </t>
  </si>
  <si>
    <t xml:space="preserve">BLUE CARDINAL, LLC                      </t>
  </si>
  <si>
    <t xml:space="preserve">BLUE COLLAR OBJECTS LLC                 </t>
  </si>
  <si>
    <t xml:space="preserve">BLUE FISH WORX, L.P                     </t>
  </si>
  <si>
    <t xml:space="preserve">BLUE GLACIER MANAGEMENT GROUP IN        </t>
  </si>
  <si>
    <t xml:space="preserve">BLUE JAY ENTERPRISES                    </t>
  </si>
  <si>
    <t xml:space="preserve">BLUE MARBLE GROUP, INC.                 </t>
  </si>
  <si>
    <t xml:space="preserve">BLUE MOUNTAIN DATA SYSTEMS INC          </t>
  </si>
  <si>
    <t xml:space="preserve">BLUE RASTER L.L.C.                      </t>
  </si>
  <si>
    <t xml:space="preserve">BLUE RHINO GROUP                        </t>
  </si>
  <si>
    <t xml:space="preserve">BLUE RIDGE NETWORKS, INC.               </t>
  </si>
  <si>
    <t xml:space="preserve">BLUE RIDGE TECHNICAL SERVICES, I        </t>
  </si>
  <si>
    <t xml:space="preserve">BLUE RIVER INFORMATION TECHNOLOG        </t>
  </si>
  <si>
    <t xml:space="preserve">BLUE RIVER INTERACTIVE GROUP, IN        </t>
  </si>
  <si>
    <t xml:space="preserve">BLUE SKY NETWORK, LLC                   </t>
  </si>
  <si>
    <t xml:space="preserve">BLUE STAR TRAINING AND SOFTWARE         </t>
  </si>
  <si>
    <t xml:space="preserve">BLUE TECH INC.                          </t>
  </si>
  <si>
    <t xml:space="preserve">BLUE WATER MEDIA, L.L.C.                </t>
  </si>
  <si>
    <t xml:space="preserve">BLUE WOLF GROUP, LLC                    </t>
  </si>
  <si>
    <t xml:space="preserve">BLUECRANE INC                           </t>
  </si>
  <si>
    <t xml:space="preserve">BLUEDOG INC.                            </t>
  </si>
  <si>
    <t xml:space="preserve">BLUEPHOENIX SOLUTIONS USA, INC.         </t>
  </si>
  <si>
    <t xml:space="preserve">BLUESUN TECHNOLOGIES, INC.              </t>
  </si>
  <si>
    <t xml:space="preserve">BLUEWATER FEDERAL SOLUTIONS, INC        </t>
  </si>
  <si>
    <t xml:space="preserve">BLUEWATER TECHNOLOGIES GROUP, IN        </t>
  </si>
  <si>
    <t xml:space="preserve">BMC SOFTWARE, INC.                      </t>
  </si>
  <si>
    <t xml:space="preserve">BNL, INC.                               </t>
  </si>
  <si>
    <t xml:space="preserve">BOEING COMPANY, THE                     </t>
  </si>
  <si>
    <t xml:space="preserve">BOGEY FREE, LLC                         </t>
  </si>
  <si>
    <t xml:space="preserve">BOITNOTT VISUAL COMMUNICATIONS C        </t>
  </si>
  <si>
    <t xml:space="preserve">BOLD EDUCATIONAL SOFTWARE               </t>
  </si>
  <si>
    <t xml:space="preserve">BOLD PLANNING SOLUTIONS, INC.           </t>
  </si>
  <si>
    <t xml:space="preserve">BOON TRADING COMPANY, LLC               </t>
  </si>
  <si>
    <t xml:space="preserve">BOOZ ALLEN HAMILTON ENGINEERING         </t>
  </si>
  <si>
    <t xml:space="preserve">BOOZ ALLEN HAMILTON INC.                </t>
  </si>
  <si>
    <t xml:space="preserve">BORGSOLUTIONS, INC.                     </t>
  </si>
  <si>
    <t xml:space="preserve">BORKLUND DATA SYSTEMS, INC.             </t>
  </si>
  <si>
    <t xml:space="preserve">BOSON TECHNOLOGY RESOURCES, LLC         </t>
  </si>
  <si>
    <t xml:space="preserve">BOUNDLESS SPATIAL, INC.                 </t>
  </si>
  <si>
    <t xml:space="preserve">BOWERS TECHNOLOGIES, INC.               </t>
  </si>
  <si>
    <t xml:space="preserve">BOWLINE SOLUTIONS, INC.                 </t>
  </si>
  <si>
    <t xml:space="preserve">BPX TECHNOLOGIES, INCORPORATED          </t>
  </si>
  <si>
    <t xml:space="preserve">BRAINTRAIN INC                          </t>
  </si>
  <si>
    <t xml:space="preserve">BRAINWARE, INC.                         </t>
  </si>
  <si>
    <t xml:space="preserve">BRANCORE TECHNOLOGIES L.L.C.            </t>
  </si>
  <si>
    <t xml:space="preserve">BRANDON CONSULTING ASSOCIATES, I        </t>
  </si>
  <si>
    <t xml:space="preserve">BRANDON TECHNOLOGY CONSULTING, I        </t>
  </si>
  <si>
    <t xml:space="preserve">BRANDT INFORMATION SERVICES, INC        </t>
  </si>
  <si>
    <t xml:space="preserve">BRAVO CONSULTING GROUP, LLC             </t>
  </si>
  <si>
    <t xml:space="preserve">BRAXTON TECHNOLOGIES, LLC               </t>
  </si>
  <si>
    <t xml:space="preserve">BRIARTEK, INC.                          </t>
  </si>
  <si>
    <t xml:space="preserve">BRICKNER, KELLY &amp; ASSOCIATES, IN        </t>
  </si>
  <si>
    <t xml:space="preserve">BRIDGENET GROUP, INC., THE              </t>
  </si>
  <si>
    <t xml:space="preserve">BRIDGEPHASE, LLC                        </t>
  </si>
  <si>
    <t xml:space="preserve">BRIEFCASE SYSTEMS DEVELOPMENT IN        </t>
  </si>
  <si>
    <t xml:space="preserve">BRILLIENT CORPORATION                   </t>
  </si>
  <si>
    <t xml:space="preserve">BRINGCOM INCORPORATED                   </t>
  </si>
  <si>
    <t xml:space="preserve">BRITEVISION TECHNOLOGIES, INC.          </t>
  </si>
  <si>
    <t xml:space="preserve">BRIVO SYSTEMS, LLC                      </t>
  </si>
  <si>
    <t xml:space="preserve">BROADAX SYSTEMS INCORPORATED            </t>
  </si>
  <si>
    <t xml:space="preserve">BROADBAND TECHNOLOGY CORPORATION        </t>
  </si>
  <si>
    <t xml:space="preserve">BROADCAST ELECTRONICS, INC.             </t>
  </si>
  <si>
    <t xml:space="preserve">BROADCAST MICROWAVE SERVICES, IN        </t>
  </si>
  <si>
    <t xml:space="preserve">BROADLEAF, INC.                         </t>
  </si>
  <si>
    <t xml:space="preserve">BROADPOINT TECHNOLOGIES, INC.           </t>
  </si>
  <si>
    <t xml:space="preserve">BROADVIEW NETWORKS HOLDINGS, INC        </t>
  </si>
  <si>
    <t xml:space="preserve">BROADVIEW NETWORKS, INC.                </t>
  </si>
  <si>
    <t xml:space="preserve">BROADVISION, INC.                       </t>
  </si>
  <si>
    <t xml:space="preserve">BROOKS LITTLEFIELD ASSOCIATES, I        </t>
  </si>
  <si>
    <t xml:space="preserve">BROOKS LOGIC, LLC                       </t>
  </si>
  <si>
    <t xml:space="preserve">BROOKS R. ELECTRIC, LLC                 </t>
  </si>
  <si>
    <t xml:space="preserve">BROWN &amp; CALDWELL                        </t>
  </si>
  <si>
    <t xml:space="preserve">BROWN TECHNOLOGY GROUP, LLC             </t>
  </si>
  <si>
    <t xml:space="preserve">BRUCKEDWARDS INC                        </t>
  </si>
  <si>
    <t xml:space="preserve">BRUINWAVE SOLUTIONS LLC                 </t>
  </si>
  <si>
    <t xml:space="preserve">BRYANT CHRISTIE INC.                    </t>
  </si>
  <si>
    <t xml:space="preserve">BSC SYSTEMS INC                         </t>
  </si>
  <si>
    <t xml:space="preserve">BSOFT SOLUTIONS, INC.                   </t>
  </si>
  <si>
    <t xml:space="preserve">BT CONFERENCING VIDEO INC.              </t>
  </si>
  <si>
    <t xml:space="preserve">BT FEDERAL INC                          </t>
  </si>
  <si>
    <t xml:space="preserve">BTAS INC                                </t>
  </si>
  <si>
    <t xml:space="preserve">BTECH CONSULTING INC                    </t>
  </si>
  <si>
    <t xml:space="preserve">BTL TECHNOLOGIES, INC.                  </t>
  </si>
  <si>
    <t xml:space="preserve">BUAN CONSULTING, INC                    </t>
  </si>
  <si>
    <t xml:space="preserve">BUCCANEER COMPUTER SYSTEMS &amp; SER        </t>
  </si>
  <si>
    <t xml:space="preserve">BUCHANAN &amp; EDWARDS, INC.                </t>
  </si>
  <si>
    <t xml:space="preserve">BUFFALO SUPPLY INC                      </t>
  </si>
  <si>
    <t xml:space="preserve">BUILDING INDUSTRY CONSULTING SER        </t>
  </si>
  <si>
    <t xml:space="preserve">BUILDING INFRASTRUCTURE GROUP, I        </t>
  </si>
  <si>
    <t xml:space="preserve">BURKE CONSORTIUM INC                    </t>
  </si>
  <si>
    <t xml:space="preserve">BURNINGCASTLE, LLC                      </t>
  </si>
  <si>
    <t xml:space="preserve">BURTON ENTERPRISES, L.L.C.              </t>
  </si>
  <si>
    <t xml:space="preserve">BURTON GROUP, INC.                      </t>
  </si>
  <si>
    <t xml:space="preserve">BUSHTEX, INC.                           </t>
  </si>
  <si>
    <t xml:space="preserve">BUSINESS &amp; SCIENTIFIC INFORMATIO        </t>
  </si>
  <si>
    <t xml:space="preserve">BUSINESS &amp; TECHNOLOGY RESOURCE G        </t>
  </si>
  <si>
    <t xml:space="preserve">BUSINESS COMPUTER APPLICATIONS,         </t>
  </si>
  <si>
    <t xml:space="preserve">BUSINESS CONSULTING GROUP, INC.         </t>
  </si>
  <si>
    <t xml:space="preserve">BUSINESS INFORMATION TECHNOLOGY         </t>
  </si>
  <si>
    <t xml:space="preserve">BUSINESS INTEGRA TECHNOLOGY SOLU        </t>
  </si>
  <si>
    <t xml:space="preserve">BUSINESS INTELLIGENCE, INC.             </t>
  </si>
  <si>
    <t xml:space="preserve">BUSINESS LOGIC INCORPORATED             </t>
  </si>
  <si>
    <t xml:space="preserve">BUSINESS MANAGEMENT ASSOCIATES,         </t>
  </si>
  <si>
    <t xml:space="preserve">BUSINESS MODELING TECHNIQUES INC        </t>
  </si>
  <si>
    <t xml:space="preserve">BUSINESS NETWORKS INTERNATIONAL,        </t>
  </si>
  <si>
    <t xml:space="preserve">BUSINESS ONE CONSULTING, INC.           </t>
  </si>
  <si>
    <t xml:space="preserve">BUSINESS PERFORMANCE SYSTEMS, LL        </t>
  </si>
  <si>
    <t xml:space="preserve">BUSINESS PRODUCTS GROUP, INC.           </t>
  </si>
  <si>
    <t xml:space="preserve">BUSINESS TRANSFORMATION INSTITUT        </t>
  </si>
  <si>
    <t xml:space="preserve">BUSINESSGENETICS, INC                   </t>
  </si>
  <si>
    <t xml:space="preserve">BUSINESSOBJECT SOLUTIONS INC.           </t>
  </si>
  <si>
    <t xml:space="preserve">BY LIGHT, PROFESSIONAL IT SERVIC        </t>
  </si>
  <si>
    <t xml:space="preserve">BYTEK CORPORATION                       </t>
  </si>
  <si>
    <t xml:space="preserve">BYTES SOLUTIONS, INC.                   </t>
  </si>
  <si>
    <t xml:space="preserve">C &amp; S PRODUCTS, INC.                    </t>
  </si>
  <si>
    <t xml:space="preserve">C T S I CORPORATION                     </t>
  </si>
  <si>
    <t xml:space="preserve">C WATKINS &amp; ASSOCIATES INC              </t>
  </si>
  <si>
    <t xml:space="preserve">C&amp;B STRATEGIC CONSULTING INC.           </t>
  </si>
  <si>
    <t xml:space="preserve">C.C. PACE SYSTEMS, INC.                 </t>
  </si>
  <si>
    <t xml:space="preserve">C.G. CELIO &amp; SONS, CO.                  </t>
  </si>
  <si>
    <t xml:space="preserve">C2 SOLUTIONS GROUP, INC.                </t>
  </si>
  <si>
    <t xml:space="preserve">C2 TECHNOLOGIES INC                     </t>
  </si>
  <si>
    <t xml:space="preserve">C2I SOLUTIONS, INC.                     </t>
  </si>
  <si>
    <t xml:space="preserve">C3N SERVICES LLC                        </t>
  </si>
  <si>
    <t xml:space="preserve">C4 PLANNING SOLUTIONS, LLC              </t>
  </si>
  <si>
    <t xml:space="preserve">C5I FEDERAL, INC.                       </t>
  </si>
  <si>
    <t xml:space="preserve">C5T CORPORATION                         </t>
  </si>
  <si>
    <t xml:space="preserve">CA, INC.                                </t>
  </si>
  <si>
    <t xml:space="preserve">CABEM TECHNOLOGIES LLC                  </t>
  </si>
  <si>
    <t xml:space="preserve">CABEZON GROUP INC                       </t>
  </si>
  <si>
    <t xml:space="preserve">CABLE DESIGN COMPANY INC                </t>
  </si>
  <si>
    <t xml:space="preserve">CABLE SPECIALIST &amp; MFG USA INC          </t>
  </si>
  <si>
    <t xml:space="preserve">CABLE WHOLESALE.COM, INC.               </t>
  </si>
  <si>
    <t xml:space="preserve">CABLEORGANIZER.COM, LLC                 </t>
  </si>
  <si>
    <t xml:space="preserve">CABLETIME LTD                           </t>
  </si>
  <si>
    <t xml:space="preserve">CABLEXPRESS CORPORATION                 </t>
  </si>
  <si>
    <t xml:space="preserve">CACI INC FEDERAL                        </t>
  </si>
  <si>
    <t xml:space="preserve">CACI TECHNOLOGIES, INC.                 </t>
  </si>
  <si>
    <t xml:space="preserve">CACI TECHNOLOGY INSIGHTS, INC.          </t>
  </si>
  <si>
    <t xml:space="preserve">CACI-ATHENA, INC.                       </t>
  </si>
  <si>
    <t xml:space="preserve">CACI-CMS INFORMATION SYSTEMS, IN        </t>
  </si>
  <si>
    <t xml:space="preserve">CADD MICROSYSTEMS, INC.                 </t>
  </si>
  <si>
    <t xml:space="preserve">CADENCE GROUP ASSOCIATES, INC           </t>
  </si>
  <si>
    <t xml:space="preserve">CAE USA INC.                            </t>
  </si>
  <si>
    <t xml:space="preserve">CALHOUN INTERNATIONAL, LLC              </t>
  </si>
  <si>
    <t xml:space="preserve">CALIBRE SYSTEMS, INC.                   </t>
  </si>
  <si>
    <t xml:space="preserve">CALIFORNIA INSTITUTE OF ARTS AND        </t>
  </si>
  <si>
    <t xml:space="preserve">CALLCOPY, INC.                          </t>
  </si>
  <si>
    <t xml:space="preserve">CALNET, INC.                            </t>
  </si>
  <si>
    <t xml:space="preserve">CAMBER CORPORATION                      </t>
  </si>
  <si>
    <t xml:space="preserve">CAMBER DEFENSE SECURITY AND SYST        </t>
  </si>
  <si>
    <t xml:space="preserve">CAMBER GOVERNMENT SOLUTIONS INC.        </t>
  </si>
  <si>
    <t xml:space="preserve">CAMBRIDGE INTERNATIONAL SYSTEMS         </t>
  </si>
  <si>
    <t xml:space="preserve">CAMBRIDGE SOUND MANAGEMENT, LLC         </t>
  </si>
  <si>
    <t xml:space="preserve">CAMBRIDGE SYSTEMATICS, INC.             </t>
  </si>
  <si>
    <t xml:space="preserve">CAMNET, INC.                            </t>
  </si>
  <si>
    <t xml:space="preserve">CAMO TECHNOLOGIES INC.                  </t>
  </si>
  <si>
    <t xml:space="preserve">CANOGA PERKINS CORPORATION              </t>
  </si>
  <si>
    <t xml:space="preserve">CANON U.S.A., INC.                      </t>
  </si>
  <si>
    <t xml:space="preserve">CANTON GROUP LIMITED LIABILITY C        </t>
  </si>
  <si>
    <t xml:space="preserve">CAPE FOX PROFESSIONAL SERVICES,         </t>
  </si>
  <si>
    <t xml:space="preserve">CAPGEMINI GOVERNMENT SOLUTIONS L        </t>
  </si>
  <si>
    <t xml:space="preserve">CAPITA TECHNOLOGIES CALIFORNIA,         </t>
  </si>
  <si>
    <t xml:space="preserve">CAPITAL LEGAL SOLUTIONS, LLC            </t>
  </si>
  <si>
    <t xml:space="preserve">CAPITAL SALES GROUP LLC                 </t>
  </si>
  <si>
    <t xml:space="preserve">CAPITAL TECHNOLOGY INFORMATION S        </t>
  </si>
  <si>
    <t xml:space="preserve">CAPITALSOFT, INC.                       </t>
  </si>
  <si>
    <t xml:space="preserve">CAPRICCIO SOFTWARE                      </t>
  </si>
  <si>
    <t xml:space="preserve">CAPRICE ELECTRONICS, INC.               </t>
  </si>
  <si>
    <t xml:space="preserve">CAPRICORN SYSTEMS, INC.                 </t>
  </si>
  <si>
    <t xml:space="preserve">CAPROCK GOVERNMENT SOLUTIONS, IN        </t>
  </si>
  <si>
    <t xml:space="preserve">CAPSTONE CORPORATION                    </t>
  </si>
  <si>
    <t xml:space="preserve">CAPTECH VENTURES, INC.                  </t>
  </si>
  <si>
    <t xml:space="preserve">CAPTION REPORTERS INC                   </t>
  </si>
  <si>
    <t xml:space="preserve">CAPTURA GROUP, INC.                     </t>
  </si>
  <si>
    <t xml:space="preserve">CAPTURE TECHNOLOGIES, INC.              </t>
  </si>
  <si>
    <t xml:space="preserve">CARAHSOFT TECHNOLOGY CORPORATION        </t>
  </si>
  <si>
    <t xml:space="preserve">CARBON PROJECT, INC.                    </t>
  </si>
  <si>
    <t xml:space="preserve">CARDAY SUPPLY MANAGEMENT, INC.          </t>
  </si>
  <si>
    <t xml:space="preserve">CARDINAL SOLUTIONS GROUP, INC.          </t>
  </si>
  <si>
    <t xml:space="preserve">CARDINAL SYSTEMS GROUP, LLC             </t>
  </si>
  <si>
    <t xml:space="preserve">CARDINAL SYSTEMS, LLC                   </t>
  </si>
  <si>
    <t xml:space="preserve">CARLEY CORPORATION                      </t>
  </si>
  <si>
    <t xml:space="preserve">CARNEY, INC.                            </t>
  </si>
  <si>
    <t xml:space="preserve">CAROLINA ADVANCED DIGITAL, INC.         </t>
  </si>
  <si>
    <t xml:space="preserve">CARR ASTRONAUTICS CORPORATION           </t>
  </si>
  <si>
    <t xml:space="preserve">CARRIER COMMUNICATIONS CORP.            </t>
  </si>
  <si>
    <t xml:space="preserve">CARROLL-KRON CONSULTING, INC.           </t>
  </si>
  <si>
    <t xml:space="preserve">CARTER-LAMBERT DIVISIONS, LLC           </t>
  </si>
  <si>
    <t xml:space="preserve">CARTOPAC INTERNATIONAL, INC             </t>
  </si>
  <si>
    <t xml:space="preserve">CARTRIDGE TECHNOLOGIES, INC.            </t>
  </si>
  <si>
    <t xml:space="preserve">CARZO ASSOCIATES LLC                    </t>
  </si>
  <si>
    <t xml:space="preserve">CAS SEVERN, INC.                        </t>
  </si>
  <si>
    <t xml:space="preserve">CASCADES TECHNOLOGIES, INC.             </t>
  </si>
  <si>
    <t xml:space="preserve">CASE GLOBAL, INC.                       </t>
  </si>
  <si>
    <t xml:space="preserve">CASE, LLC                               </t>
  </si>
  <si>
    <t xml:space="preserve">CASHEL CORPORATION                      </t>
  </si>
  <si>
    <t xml:space="preserve">CASK TECHNOLOGIES, LLC                  </t>
  </si>
  <si>
    <t xml:space="preserve">CAST SOFTWARE, INC.                     </t>
  </si>
  <si>
    <t xml:space="preserve">CATALYST 3 SOLUTIONS, LLC               </t>
  </si>
  <si>
    <t xml:space="preserve">CATALYST COMMUNICATIONS TECHNOLO        </t>
  </si>
  <si>
    <t xml:space="preserve">CATAPULT CONSULTANTS LLC                </t>
  </si>
  <si>
    <t xml:space="preserve">CATAPULT SYSTEMS, INC.                  </t>
  </si>
  <si>
    <t xml:space="preserve">CATAPULT TECHNOLOGY LTD                 </t>
  </si>
  <si>
    <t xml:space="preserve">CAVALIER TELEPHONE, L.L.C.              </t>
  </si>
  <si>
    <t xml:space="preserve">CB5 SOLUTIONS, LLC                      </t>
  </si>
  <si>
    <t xml:space="preserve">CBORD GROUP, INC.,THE                   </t>
  </si>
  <si>
    <t xml:space="preserve">CBX TECHNOLOGIES INC.                   </t>
  </si>
  <si>
    <t xml:space="preserve">CC INTELLIGENT SOLUTIONS, INC.          </t>
  </si>
  <si>
    <t xml:space="preserve">C-CAT, INC.                             </t>
  </si>
  <si>
    <t xml:space="preserve">CCG SYSTEMS, INC.                       </t>
  </si>
  <si>
    <t xml:space="preserve">CCX CORPORATION                         </t>
  </si>
  <si>
    <t xml:space="preserve">CD ROM INC                              </t>
  </si>
  <si>
    <t xml:space="preserve">CDI COMPUTER DEALERS INC                </t>
  </si>
  <si>
    <t xml:space="preserve">CDI INFRASTRUCTURE, LLC                 </t>
  </si>
  <si>
    <t xml:space="preserve">CDI MARINE COMPANY                      </t>
  </si>
  <si>
    <t xml:space="preserve">CDIT LLC                                </t>
  </si>
  <si>
    <t xml:space="preserve">CDO TECHNOLOGIES, INC.                  </t>
  </si>
  <si>
    <t xml:space="preserve">CDW GOVERNMENT LLC                      </t>
  </si>
  <si>
    <t xml:space="preserve">C-EDGE SOFTWARE CONSULTANTS, L.L        </t>
  </si>
  <si>
    <t xml:space="preserve">CELARTEM, INC.                          </t>
  </si>
  <si>
    <t xml:space="preserve">CELAYIX INC                             </t>
  </si>
  <si>
    <t xml:space="preserve">CELERGY NETWORKS, INC.                  </t>
  </si>
  <si>
    <t xml:space="preserve">CELERITY IT, LLC                        </t>
  </si>
  <si>
    <t xml:space="preserve">CELL TEL INTERNATIONAL SERVICES,        </t>
  </si>
  <si>
    <t xml:space="preserve">CELLANTENNA CORPORATION                 </t>
  </si>
  <si>
    <t xml:space="preserve">CELLAVANT, INC.                         </t>
  </si>
  <si>
    <t xml:space="preserve">CELLCO PARTNERSHIP                      </t>
  </si>
  <si>
    <t xml:space="preserve">CELLHIRE USA, LLC                       </t>
  </si>
  <si>
    <t xml:space="preserve">CELTIC TECHNOLOGIES INC                 </t>
  </si>
  <si>
    <t xml:space="preserve">CENDEN COMPANY, INC.                    </t>
  </si>
  <si>
    <t xml:space="preserve">CENSIS TECHNOLOGIES, INC                </t>
  </si>
  <si>
    <t xml:space="preserve">CENTECH GROUP, INC., THE                </t>
  </si>
  <si>
    <t xml:space="preserve">CENTER FOR ORGANIZATIONAL EXCELL        </t>
  </si>
  <si>
    <t xml:space="preserve">CENTERED SYSTEMS LLP                    </t>
  </si>
  <si>
    <t xml:space="preserve">CENTEVA, LLC                            </t>
  </si>
  <si>
    <t xml:space="preserve">CENTRA TECHNOLOGY, INC.                 </t>
  </si>
  <si>
    <t xml:space="preserve">CENTRAL VISION SOLUTIONS, INC.          </t>
  </si>
  <si>
    <t xml:space="preserve">CENTRETEK SOLUTIONS, LLC                </t>
  </si>
  <si>
    <t xml:space="preserve">CENTRIC CONSULTING LLC                  </t>
  </si>
  <si>
    <t xml:space="preserve">CENTURIA CORPORATION                    </t>
  </si>
  <si>
    <t xml:space="preserve">CENTURION TECHNOLOGIES GROUP, IN        </t>
  </si>
  <si>
    <t xml:space="preserve">CENTURION, INC.                         </t>
  </si>
  <si>
    <t xml:space="preserve">CENTURUM INFORMATION TECHNOLOGY,        </t>
  </si>
  <si>
    <t xml:space="preserve">CEONEX CONSULTING, INC.                 </t>
  </si>
  <si>
    <t xml:space="preserve">CERTIFIED TECHNICAL EXPERTS, INC        </t>
  </si>
  <si>
    <t xml:space="preserve">CERTON SOFTWARE, INC.                   </t>
  </si>
  <si>
    <t xml:space="preserve">CERTPOINT SYSTEMS INC.                  </t>
  </si>
  <si>
    <t xml:space="preserve">CEXEC INC                               </t>
  </si>
  <si>
    <t xml:space="preserve">CFO LEASING, INC.                       </t>
  </si>
  <si>
    <t xml:space="preserve">CG AUTOMATION SOLUTIONS USA INC         </t>
  </si>
  <si>
    <t xml:space="preserve">CGH TECHNOLOGIES, INC.                  </t>
  </si>
  <si>
    <t xml:space="preserve">CGI FEDERAL INC.                        </t>
  </si>
  <si>
    <t xml:space="preserve">CGM COMPUTER CONSULTING, INC.           </t>
  </si>
  <si>
    <t xml:space="preserve">CH2M HILL, INC.                         </t>
  </si>
  <si>
    <t xml:space="preserve">CHAASH, INC.                            </t>
  </si>
  <si>
    <t xml:space="preserve">CHAKRABARTI MANAGEMENT CONSULTAN        </t>
  </si>
  <si>
    <t xml:space="preserve">CHAMELEON TECHNOLOGY PARTNERS, I        </t>
  </si>
  <si>
    <t xml:space="preserve">CHANDLER AUTOMATED SYSTEMS, LLC         </t>
  </si>
  <si>
    <t xml:space="preserve">CHANGEBRIDGE CONSULTING, INC            </t>
  </si>
  <si>
    <t xml:space="preserve">CHANGING TECHNOLOGIES, INC.             </t>
  </si>
  <si>
    <t xml:space="preserve">CHAPEL-ROMANOFF TECHNOLOGIES, LL        </t>
  </si>
  <si>
    <t xml:space="preserve">CHARLES RIVER ANALYTICS, INC.           </t>
  </si>
  <si>
    <t xml:space="preserve">CHARTER TRADING CORPORATION             </t>
  </si>
  <si>
    <t xml:space="preserve">CHASE TECHNOLOGIES, INC.                </t>
  </si>
  <si>
    <t xml:space="preserve">CHATSWORTH PRODUCTS, INC.               </t>
  </si>
  <si>
    <t xml:space="preserve">CHEFETZ LLC                             </t>
  </si>
  <si>
    <t xml:space="preserve">CHEMWARE INC                            </t>
  </si>
  <si>
    <t xml:space="preserve">CHENEGA FEDERAL SYSTEMS, LLC            </t>
  </si>
  <si>
    <t xml:space="preserve">CHENEGA GLOBAL SERVICES, LLC            </t>
  </si>
  <si>
    <t xml:space="preserve">CHENEGA LOGISTICS, LLC                  </t>
  </si>
  <si>
    <t xml:space="preserve">CHENOA INFORMATION SERVICES, INC        </t>
  </si>
  <si>
    <t xml:space="preserve">CHEROKEE INFORMATION SERVICES, I        </t>
  </si>
  <si>
    <t xml:space="preserve">CHEROKEE NATION GOVERNMENT SOLUT        </t>
  </si>
  <si>
    <t xml:space="preserve">CHEROKEE SERVICES GROUP, L.L.C.         </t>
  </si>
  <si>
    <t xml:space="preserve">CHERRYSTONEIT, INC.                     </t>
  </si>
  <si>
    <t xml:space="preserve">CHESAPEAKE NETCRAFTSMEN, LLC            </t>
  </si>
  <si>
    <t xml:space="preserve">CHEVIN FLEET SOLUTIONS LLC              </t>
  </si>
  <si>
    <t xml:space="preserve">CHEVO CONSULTING, LLC                   </t>
  </si>
  <si>
    <t xml:space="preserve">CHH ENTERPRISES, INC.                   </t>
  </si>
  <si>
    <t xml:space="preserve">CHICAGO TECH, INC.                      </t>
  </si>
  <si>
    <t xml:space="preserve">CHIPCO COMPUTER DISTRIBUTORS, IN        </t>
  </si>
  <si>
    <t xml:space="preserve">CHIRAL SOFTWARE, INC.                   </t>
  </si>
  <si>
    <t xml:space="preserve">CHOICECOMM, LLC                         </t>
  </si>
  <si>
    <t xml:space="preserve">CHRONOS SYSTEMS, INC.                   </t>
  </si>
  <si>
    <t xml:space="preserve">CI2 AVIATION, INC.                      </t>
  </si>
  <si>
    <t xml:space="preserve">CIENTIVE GROUP INCORPORATED             </t>
  </si>
  <si>
    <t xml:space="preserve">CIGITAL, INC.                           </t>
  </si>
  <si>
    <t xml:space="preserve">CIGNEX TECHNOLOGIES, INC.               </t>
  </si>
  <si>
    <t xml:space="preserve">CIMARRON MEDICAL INFORMATICS            </t>
  </si>
  <si>
    <t xml:space="preserve">CIMARRON SOFTWARE SERVICES, INC.        </t>
  </si>
  <si>
    <t xml:space="preserve">CIMED INTERNATIONAL, INC                </t>
  </si>
  <si>
    <t xml:space="preserve">CINCOM SYSTEMS, INC.                    </t>
  </si>
  <si>
    <t xml:space="preserve">CINEMASSIVE DISPLAYS LLC                </t>
  </si>
  <si>
    <t xml:space="preserve">CIPHER SYSTEMS, L.L.C.                  </t>
  </si>
  <si>
    <t xml:space="preserve">CIPHER TECH SOLUTIONS, INC.             </t>
  </si>
  <si>
    <t xml:space="preserve">CIPHER3LV LLC                           </t>
  </si>
  <si>
    <t xml:space="preserve">CIRACOM INCORPORATED                    </t>
  </si>
  <si>
    <t xml:space="preserve">CIRCADENCE CORPORATION                  </t>
  </si>
  <si>
    <t xml:space="preserve">CIRCLE CITY TELCOM, INC.                </t>
  </si>
  <si>
    <t xml:space="preserve">CIRCLE SOLUTIONS, INC.                  </t>
  </si>
  <si>
    <t xml:space="preserve">CIRDAN GROUP, INC.                      </t>
  </si>
  <si>
    <t xml:space="preserve">CIRRUS TECHNOLOGY, INC.                 </t>
  </si>
  <si>
    <t xml:space="preserve">CITIZANT, INC.                          </t>
  </si>
  <si>
    <t xml:space="preserve">CITY COMPUTER &amp; SUPPLIES, INC.          </t>
  </si>
  <si>
    <t xml:space="preserve">CITYON SYSTEMS, INC.                    </t>
  </si>
  <si>
    <t xml:space="preserve">CKA, LLC                                </t>
  </si>
  <si>
    <t xml:space="preserve">CLARITYNET INC                          </t>
  </si>
  <si>
    <t xml:space="preserve">CLARKS-CHANG TECHNOLOGIES LLC           </t>
  </si>
  <si>
    <t xml:space="preserve">CLEAR CONNECTION, INC.                  </t>
  </si>
  <si>
    <t xml:space="preserve">CLEAR GOV INC.                          </t>
  </si>
  <si>
    <t xml:space="preserve">CLEAR GOVERNMENT SOLUTIONS INC          </t>
  </si>
  <si>
    <t xml:space="preserve">CLEARAVENUE, LLC                        </t>
  </si>
  <si>
    <t xml:space="preserve">CLEARSOFT INC.                          </t>
  </si>
  <si>
    <t xml:space="preserve">CLEO COMMUNICATIONS, INC                </t>
  </si>
  <si>
    <t xml:space="preserve">CLERYSYS INCORPORATED                   </t>
  </si>
  <si>
    <t xml:space="preserve">CLIENT NETWORK SERVICES, INC.           </t>
  </si>
  <si>
    <t xml:space="preserve">CLIENT/SERVER SOFTWARE SOLUTIONS        </t>
  </si>
  <si>
    <t xml:space="preserve">CLIENTSOLV, INC                         </t>
  </si>
  <si>
    <t xml:space="preserve">CLINICOMP INTERNATIONAL, INC.           </t>
  </si>
  <si>
    <t xml:space="preserve">CLIVEDEN TECHNOLOGY                     </t>
  </si>
  <si>
    <t xml:space="preserve">CLMS, LLC                               </t>
  </si>
  <si>
    <t xml:space="preserve">CLOCKWORK SOLUTIONS, LLC                </t>
  </si>
  <si>
    <t xml:space="preserve">CLOUD NINE TECHNOLOGIES INC             </t>
  </si>
  <si>
    <t xml:space="preserve">CLOUDBURST SECURITY LLC                 </t>
  </si>
  <si>
    <t xml:space="preserve">CLOUDNEXA, INC.                         </t>
  </si>
  <si>
    <t xml:space="preserve">CLUSTER SOFTWARE INC.                   </t>
  </si>
  <si>
    <t xml:space="preserve">CMC GOVERNMENT SERVICES, INC.           </t>
  </si>
  <si>
    <t xml:space="preserve">CMS COMMUNICATIONS INC.                 </t>
  </si>
  <si>
    <t xml:space="preserve">CMS PRODUCTS, INC.                      </t>
  </si>
  <si>
    <t xml:space="preserve">CMW AND ASSOCIATES CORPORATION          </t>
  </si>
  <si>
    <t xml:space="preserve">CNC CONSULTING, INC.                    </t>
  </si>
  <si>
    <t xml:space="preserve">CNF TECHNOLOGIES CORPORATION            </t>
  </si>
  <si>
    <t xml:space="preserve">CNI ADMINISTRATION SERVICES, LLC        </t>
  </si>
  <si>
    <t xml:space="preserve">CNI FEDERAL SERVICES, LLC               </t>
  </si>
  <si>
    <t xml:space="preserve">COACT, INC.                             </t>
  </si>
  <si>
    <t xml:space="preserve">COALITION SOLUTIONS INTEGRATED,         </t>
  </si>
  <si>
    <t xml:space="preserve">COAST TO COAST COMPUTER PRODUCTS        </t>
  </si>
  <si>
    <t xml:space="preserve">COASTLINE MICRO INC                     </t>
  </si>
  <si>
    <t xml:space="preserve">COBBLESTONE SYSTEMS CORP                </t>
  </si>
  <si>
    <t xml:space="preserve">CODAN LIMITED                           </t>
  </si>
  <si>
    <t xml:space="preserve">CODE LLC                                </t>
  </si>
  <si>
    <t xml:space="preserve">CODE RELIEF LLC                         </t>
  </si>
  <si>
    <t xml:space="preserve">CODELYNX, LLC                           </t>
  </si>
  <si>
    <t xml:space="preserve">CODERS ONLINE INC.                      </t>
  </si>
  <si>
    <t xml:space="preserve">COFFING CORPORATION, THE                </t>
  </si>
  <si>
    <t xml:space="preserve">COGENT SOLUTIONS                        </t>
  </si>
  <si>
    <t xml:space="preserve">COGGINS INTERNATIONAL CORPORATIO        </t>
  </si>
  <si>
    <t xml:space="preserve">COGNITIVE PROFESSIONAL SERVICES         </t>
  </si>
  <si>
    <t xml:space="preserve">COGNOSANTE LLC                          </t>
  </si>
  <si>
    <t xml:space="preserve">COHESIVE INFORMATION SOLUTIONS,         </t>
  </si>
  <si>
    <t xml:space="preserve">COLE ENGINEERING SERVICES, INC.         </t>
  </si>
  <si>
    <t xml:space="preserve">COLEMAN GROUP, INC., THE                </t>
  </si>
  <si>
    <t xml:space="preserve">COLEMAN TECHNOLOGIES, LLC               </t>
  </si>
  <si>
    <t xml:space="preserve">COLEY &amp; ASSOCIATES INC                  </t>
  </si>
  <si>
    <t xml:space="preserve">COLLABORATIVE SOLUTIONS, LLC            </t>
  </si>
  <si>
    <t xml:space="preserve">COLLABORATIVE WORK SYSTEMS, INC.        </t>
  </si>
  <si>
    <t xml:space="preserve">COLLABRALINK TECHNOLOGIES, INCOR        </t>
  </si>
  <si>
    <t xml:space="preserve">COLLABRASPACE INC                       </t>
  </si>
  <si>
    <t xml:space="preserve">COLLECTIVE INTELLIGENCE INC             </t>
  </si>
  <si>
    <t xml:space="preserve">COLLINS CONSULTING INC                  </t>
  </si>
  <si>
    <t xml:space="preserve">COLOFLORIDA, LLC                        </t>
  </si>
  <si>
    <t xml:space="preserve">COLORADO RAM SOLUTIONS, LLC             </t>
  </si>
  <si>
    <t xml:space="preserve">COLORID, LLC                            </t>
  </si>
  <si>
    <t xml:space="preserve">COLOSSAL CONTRACTING, LLC               </t>
  </si>
  <si>
    <t xml:space="preserve">COLSA CORPORATION                       </t>
  </si>
  <si>
    <t xml:space="preserve">COLUMBIA TELECOMMUNICATIONS CORP        </t>
  </si>
  <si>
    <t xml:space="preserve">COLUMBUS TECHNOLOGIES AND SERVIC        </t>
  </si>
  <si>
    <t xml:space="preserve">COLUMN TECHNOLOGIES, INC.               </t>
  </si>
  <si>
    <t xml:space="preserve">COLYAR TECHNOLOGY SOLUTIONS, INC        </t>
  </si>
  <si>
    <t xml:space="preserve">COM TEK WORKPLACE SOLUTIONS LLC         </t>
  </si>
  <si>
    <t xml:space="preserve">COMARK, LLC                             </t>
  </si>
  <si>
    <t xml:space="preserve">COMBINENET, INC.                        </t>
  </si>
  <si>
    <t xml:space="preserve">COMBYTE U S A                           </t>
  </si>
  <si>
    <t xml:space="preserve">COMCON TECHNOLOGIES, INC.               </t>
  </si>
  <si>
    <t xml:space="preserve">COMINFO INC                             </t>
  </si>
  <si>
    <t xml:space="preserve">COMINT SYSTEMS CORPORATION              </t>
  </si>
  <si>
    <t xml:space="preserve">COMMAND &amp; CONTROL TECHNOLOGIES C        </t>
  </si>
  <si>
    <t xml:space="preserve">COMMAND DECISIONS SYSTEMS &amp; SOLU        </t>
  </si>
  <si>
    <t xml:space="preserve">COMMAND INFORMATION, INC.               </t>
  </si>
  <si>
    <t xml:space="preserve">COMMAND TECHNOLOGY INC                  </t>
  </si>
  <si>
    <t xml:space="preserve">COMMERCIAL DATA SYSTEMS, INC.           </t>
  </si>
  <si>
    <t xml:space="preserve">COMMERCIAL DESIGN GROUP, INC            </t>
  </si>
  <si>
    <t xml:space="preserve">COMM-GROUP, INC                         </t>
  </si>
  <si>
    <t xml:space="preserve">COMMUNICATION AND COMPUTER MANAG        </t>
  </si>
  <si>
    <t xml:space="preserve">COMMUNICATION CONSTRUCTION SERVI        </t>
  </si>
  <si>
    <t xml:space="preserve">COMMUNICATION CONSULTING SERVICE        </t>
  </si>
  <si>
    <t xml:space="preserve">COMMUNICATION TECHNOLOGIES &amp; CON        </t>
  </si>
  <si>
    <t xml:space="preserve">COMMUNICATION TECHNOLOGIES, INC.        </t>
  </si>
  <si>
    <t xml:space="preserve">COMMUNICATIONS BROKERS &amp; CONSULT        </t>
  </si>
  <si>
    <t xml:space="preserve">COMMUNICATIONS LABORATORIES, INC        </t>
  </si>
  <si>
    <t xml:space="preserve">COMMUNICATIONS PRODUCTS INC             </t>
  </si>
  <si>
    <t xml:space="preserve">COMMUNICATIONS PROFESSIONALS INC        </t>
  </si>
  <si>
    <t xml:space="preserve">COMMUNICATIONS RESOURCE, INCORPO        </t>
  </si>
  <si>
    <t xml:space="preserve">COMMUNICATIONS SUPPLY CORPORATIO        </t>
  </si>
  <si>
    <t xml:space="preserve">COMMUNICATIONS TRAINING ANALYSIS        </t>
  </si>
  <si>
    <t xml:space="preserve">COMMUNICATIONS, RESEARCH, ENGINE        </t>
  </si>
  <si>
    <t xml:space="preserve">COMMWISE, INC.                          </t>
  </si>
  <si>
    <t xml:space="preserve">COMM-WORKS/FORTRAN, LLC                 </t>
  </si>
  <si>
    <t xml:space="preserve">COMNET COMMUNICATIONS                   </t>
  </si>
  <si>
    <t xml:space="preserve">COMPANION DATA SERVICES, LLC            </t>
  </si>
  <si>
    <t xml:space="preserve">COMPASS I.T. CONSULTING, L.L.C.         </t>
  </si>
  <si>
    <t xml:space="preserve">COMPASS PARTNERS, INC                   </t>
  </si>
  <si>
    <t xml:space="preserve">COMPASS SOLUTIONS, LLC                  </t>
  </si>
  <si>
    <t xml:space="preserve">COMPASS SYSTEMS CONSULTING, INC.        </t>
  </si>
  <si>
    <t xml:space="preserve">COMPETITIVE COMPUTING, INC.             </t>
  </si>
  <si>
    <t xml:space="preserve">COMPETITIVE INNOVATIONS, LLC            </t>
  </si>
  <si>
    <t xml:space="preserve">COMPLETE DATA SOLUTIONS, LLC            </t>
  </si>
  <si>
    <t xml:space="preserve">COMPLETE PACKAGING &amp; SHIPPING SU        </t>
  </si>
  <si>
    <t xml:space="preserve">COMPLETE PROFESSIONAL SERVICES,         </t>
  </si>
  <si>
    <t xml:space="preserve">COMPLIANCE CORPORATION                  </t>
  </si>
  <si>
    <t xml:space="preserve">COMPONENT SOURCING GROUP                </t>
  </si>
  <si>
    <t xml:space="preserve">COMPONENTONE, L.L.C.                    </t>
  </si>
  <si>
    <t xml:space="preserve">COMPONENTSOURCE, INC.                   </t>
  </si>
  <si>
    <t xml:space="preserve">COMPOSITION RESEARCH TECHNOLOGIE        </t>
  </si>
  <si>
    <t xml:space="preserve">COMPQSOFT, INC.                         </t>
  </si>
  <si>
    <t xml:space="preserve">COMPRO SYSTEMS, INC.                    </t>
  </si>
  <si>
    <t xml:space="preserve">COMPSCI RESOURCES, LLC                  </t>
  </si>
  <si>
    <t xml:space="preserve">COMPTECH COMPUTER TECHNOLOGIES,         </t>
  </si>
  <si>
    <t xml:space="preserve">COMPU DYNAMICS, LLC                     </t>
  </si>
  <si>
    <t xml:space="preserve">COMPUBAHN, INC.                         </t>
  </si>
  <si>
    <t xml:space="preserve">COMPULINK MANAGEMENT CENTER, INC        </t>
  </si>
  <si>
    <t xml:space="preserve">COMPULINK TECHNOLOGIES, INC.            </t>
  </si>
  <si>
    <t xml:space="preserve">COMPUMATICS GROUP, L.L.C.               </t>
  </si>
  <si>
    <t xml:space="preserve">COMPUMATICS, INC.                       </t>
  </si>
  <si>
    <t xml:space="preserve">COMPUNNEL SOFTWARE GROUP, INC.          </t>
  </si>
  <si>
    <t xml:space="preserve">COMPUREX SYSTEMS CORPORATION            </t>
  </si>
  <si>
    <t xml:space="preserve">COMPUSAT SERVICES INCORPORATED          </t>
  </si>
  <si>
    <t xml:space="preserve">COMPUSEARCH SOFTWARE SYSTEMS, IN        </t>
  </si>
  <si>
    <t xml:space="preserve">COMPUSOFT SOLUTIONS, INC.               </t>
  </si>
  <si>
    <t xml:space="preserve">COMPUSULT LIMITED                       </t>
  </si>
  <si>
    <t xml:space="preserve">COMPUTATIONAL PHYSICS, INC.             </t>
  </si>
  <si>
    <t xml:space="preserve">COMPUTECH INTERNATIONAL, INC.           </t>
  </si>
  <si>
    <t xml:space="preserve">COMPUTER AID, INC.                      </t>
  </si>
  <si>
    <t xml:space="preserve">COMPUTER AND NETWORK SUPPORT LLC        </t>
  </si>
  <si>
    <t xml:space="preserve">COMPUTER AND PERIPHERALS GROUP,         </t>
  </si>
  <si>
    <t xml:space="preserve">COMPUTER BUSINESS METHODS, INC.         </t>
  </si>
  <si>
    <t xml:space="preserve">COMPUTER CABLING OF GA., INC.           </t>
  </si>
  <si>
    <t xml:space="preserve">COMPUTER CONSULTANTS CORPORATION        </t>
  </si>
  <si>
    <t xml:space="preserve">COMPUTER CONSULTANTS NORTHWEST,         </t>
  </si>
  <si>
    <t xml:space="preserve">COMPUTER CONSULTING OPERATIONS S        </t>
  </si>
  <si>
    <t xml:space="preserve">COMPUTER DATA SOURCE, INC.              </t>
  </si>
  <si>
    <t xml:space="preserve">COMPUTER DATA, INC.                     </t>
  </si>
  <si>
    <t xml:space="preserve">COMPUTER INFORMATION SPECIALIST,        </t>
  </si>
  <si>
    <t xml:space="preserve">COMPUTER INTEGRATION &amp; PROGRAMMI        </t>
  </si>
  <si>
    <t xml:space="preserve">COMPUTER MAINSTREAM CORPORATION         </t>
  </si>
  <si>
    <t xml:space="preserve">COMPUTER MANAGEMENT SERVICES, IN        </t>
  </si>
  <si>
    <t xml:space="preserve">COMPUTER MARKETING ASSOCIATES,IN        </t>
  </si>
  <si>
    <t xml:space="preserve">COMPUTER MARKETING CORPORATION          </t>
  </si>
  <si>
    <t xml:space="preserve">COMPUTER MERCHANT LTD                   </t>
  </si>
  <si>
    <t xml:space="preserve">COMPUTER MISSION                        </t>
  </si>
  <si>
    <t xml:space="preserve">COMPUTER NETWORK ASSURANCE CORPO        </t>
  </si>
  <si>
    <t xml:space="preserve">COMPUTER PROJECTS OF ILLINOIS, I        </t>
  </si>
  <si>
    <t xml:space="preserve">COMPUTER PROMPTING &amp; CAPTIONING         </t>
  </si>
  <si>
    <t xml:space="preserve">COMPUTER SCIENCES CORPORATION           </t>
  </si>
  <si>
    <t xml:space="preserve">COMPUTER SECURITY CONSULTING INC        </t>
  </si>
  <si>
    <t xml:space="preserve">COMPUTER SECURITY SOLUTIONS, LLC        </t>
  </si>
  <si>
    <t xml:space="preserve">COMPUTER SOLUTION CO OF VA INC,         </t>
  </si>
  <si>
    <t xml:space="preserve">COMPUTER SUPPORT GROUP, INC., TH        </t>
  </si>
  <si>
    <t xml:space="preserve">COMPUTER SYKES, INC.                    </t>
  </si>
  <si>
    <t xml:space="preserve">COMPUTER SYSTEMS CENTER INCORPOR        </t>
  </si>
  <si>
    <t xml:space="preserve">COMPUTER SYSTEMS INTEGRATORS, IN        </t>
  </si>
  <si>
    <t xml:space="preserve">COMPUTER SYSTEMS WEST, INC.             </t>
  </si>
  <si>
    <t xml:space="preserve">COMPUTER TASK GROUP, INCORPORATE        </t>
  </si>
  <si>
    <t xml:space="preserve">COMPUTER TECHNOLOGIES CONSULTANT        </t>
  </si>
  <si>
    <t xml:space="preserve">COMPUTER TECHNOLOGY ASSOCIATES,         </t>
  </si>
  <si>
    <t xml:space="preserve">COMPUTER TECHNOLOGY CENTER INC          </t>
  </si>
  <si>
    <t xml:space="preserve">COMPUTER TECHNOLOGY SERVICES, IN        </t>
  </si>
  <si>
    <t xml:space="preserve">COMPUTER TRAINING &amp; CONSULTING,         </t>
  </si>
  <si>
    <t xml:space="preserve">COMPUTER TRAINING OF SHREVEPORT,        </t>
  </si>
  <si>
    <t xml:space="preserve">COMPUTER WORD PROCESSING SYSTEMS        </t>
  </si>
  <si>
    <t xml:space="preserve">COMPUTER WORLD SERVICES CORP.           </t>
  </si>
  <si>
    <t xml:space="preserve">COMPUTERCRAFT CORPORATION               </t>
  </si>
  <si>
    <t xml:space="preserve">COMPUTERIZED FACILITY INTEGRATIO        </t>
  </si>
  <si>
    <t xml:space="preserve">COMPUTERIZED INVENTORY SYSTEMS S        </t>
  </si>
  <si>
    <t xml:space="preserve">COMPUTERLINKS NORTH AMERICA, INC        </t>
  </si>
  <si>
    <t xml:space="preserve">COMPUTERS UNIVERSAL, INC.               </t>
  </si>
  <si>
    <t xml:space="preserve">COMPUTERWARE, INC.                      </t>
  </si>
  <si>
    <t xml:space="preserve">COMPUTING TECHNOLOGIES, INC.            </t>
  </si>
  <si>
    <t xml:space="preserve">COMPUTRAD (EUROPE) LTD                  </t>
  </si>
  <si>
    <t xml:space="preserve">COMPUTRITION, INC.                      </t>
  </si>
  <si>
    <t xml:space="preserve">COMPUWARE CORPORATION                   </t>
  </si>
  <si>
    <t xml:space="preserve">COMP-VIEW, INC.                         </t>
  </si>
  <si>
    <t xml:space="preserve">COMSO, INC.                             </t>
  </si>
  <si>
    <t xml:space="preserve">COMSOFT CORPORATION                     </t>
  </si>
  <si>
    <t xml:space="preserve">COMTECH LLC                             </t>
  </si>
  <si>
    <t xml:space="preserve">COMTECH MOBILE DATACOM CORPORATI        </t>
  </si>
  <si>
    <t xml:space="preserve">COMTER SYSTEMS, INC.                    </t>
  </si>
  <si>
    <t xml:space="preserve">COMTROL CORPORATION                     </t>
  </si>
  <si>
    <t xml:space="preserve">CONCENTRIC METHODS, LLC                 </t>
  </si>
  <si>
    <t xml:space="preserve">CONCEPT ANALYSIS AND INTEGRATION        </t>
  </si>
  <si>
    <t xml:space="preserve">CONCEPT PLUS, LLC                       </t>
  </si>
  <si>
    <t xml:space="preserve">CONCEPT SOFTWARE &amp; SERVICES, INC        </t>
  </si>
  <si>
    <t xml:space="preserve">CONCEPT SOLUTIONS, L.L.C.               </t>
  </si>
  <si>
    <t xml:space="preserve">CONCEPTS IN STAFFING, INC               </t>
  </si>
  <si>
    <t xml:space="preserve">CONCEPTUAL MINDWORKS, INC               </t>
  </si>
  <si>
    <t xml:space="preserve">CONCERT TECH CORPORATION                </t>
  </si>
  <si>
    <t xml:space="preserve">CONCERT TECHNOLOGIES GROUP, INC.        </t>
  </si>
  <si>
    <t xml:space="preserve">CONCISE INC.                            </t>
  </si>
  <si>
    <t xml:space="preserve">CONCURRENT TECHNOLOGIES CORPORAT        </t>
  </si>
  <si>
    <t xml:space="preserve">CONDOR EARTH TECHNOLOGIES, INC.         </t>
  </si>
  <si>
    <t xml:space="preserve">CONDORTECH SERVICES, INC.               </t>
  </si>
  <si>
    <t xml:space="preserve">CONEXUS, INC.                           </t>
  </si>
  <si>
    <t xml:space="preserve">CONFERENCING ADVISORS, INC.             </t>
  </si>
  <si>
    <t xml:space="preserve">CONFIANCE GROUP, LLC, THE               </t>
  </si>
  <si>
    <t xml:space="preserve">CONFIRMIT INC                           </t>
  </si>
  <si>
    <t xml:space="preserve">CONNECT INTERNATIONAL INC               </t>
  </si>
  <si>
    <t xml:space="preserve">CONNEXON TELECOM INC                    </t>
  </si>
  <si>
    <t xml:space="preserve">CONNOTATE TECHNOLOGIES INC.             </t>
  </si>
  <si>
    <t xml:space="preserve">CONQUEST SECURITY, INC.                 </t>
  </si>
  <si>
    <t xml:space="preserve">CONSILIENCE SOFTWARE, INC.              </t>
  </si>
  <si>
    <t xml:space="preserve">CONSOLIDATED COMPUTER SERVICE CO        </t>
  </si>
  <si>
    <t xml:space="preserve">CONSOLIDATED NETWORKS CORPORATIO        </t>
  </si>
  <si>
    <t xml:space="preserve">CONSOLIDATED SAFETY SERVICES INC        </t>
  </si>
  <si>
    <t xml:space="preserve">CONSOLIDATED TRADING CO. OF AMER        </t>
  </si>
  <si>
    <t xml:space="preserve">CONSTELLATION NETWORKS CORPORATI        </t>
  </si>
  <si>
    <t xml:space="preserve">CONSTELLATION SOFTWARE ENGINEERI        </t>
  </si>
  <si>
    <t xml:space="preserve">CONSTRUCTION-CAD SOLUTIONS, INCO        </t>
  </si>
  <si>
    <t xml:space="preserve">CONSULTANTS CONSORTIUM INC., THE        </t>
  </si>
  <si>
    <t xml:space="preserve">CONSULTING PORTAL, INC                  </t>
  </si>
  <si>
    <t xml:space="preserve">CONSULTIS OF SAN ANTONIO, INC.          </t>
  </si>
  <si>
    <t xml:space="preserve">CONSULTNET, L.L.C.                      </t>
  </si>
  <si>
    <t xml:space="preserve">CONSUMER MANAGEMENT SOLUTIONS, L        </t>
  </si>
  <si>
    <t xml:space="preserve">CONSUMMATE COMPUTER CONSULTANTS         </t>
  </si>
  <si>
    <t xml:space="preserve">CONTACT CENTER SOLUTIONS, LLC           </t>
  </si>
  <si>
    <t xml:space="preserve">CONTEMPORARIES, INC.                    </t>
  </si>
  <si>
    <t xml:space="preserve">CONTEX AMERICAS INC.                    </t>
  </si>
  <si>
    <t xml:space="preserve">CONTINUANT, INC.                        </t>
  </si>
  <si>
    <t xml:space="preserve">CONTRACTING RESOURCES GROUP, INC        </t>
  </si>
  <si>
    <t xml:space="preserve">CONTROL INSTALLATIONS OF IOWA, I        </t>
  </si>
  <si>
    <t xml:space="preserve">CONTROL SOLUTIONS INTERNATIONAL,        </t>
  </si>
  <si>
    <t xml:space="preserve">CONVERGE NETWORKS CORPORATION           </t>
  </si>
  <si>
    <t xml:space="preserve">CONVERGENCE TECHNOLOGY CONSULTIN        </t>
  </si>
  <si>
    <t xml:space="preserve">CONVERGENT SOLUTIONS, INC.              </t>
  </si>
  <si>
    <t xml:space="preserve">COOLGRAPHICSTUFF.COM                    </t>
  </si>
  <si>
    <t xml:space="preserve">COOPER NOTIFICATION, INC.               </t>
  </si>
  <si>
    <t xml:space="preserve">COOPER THOMAS, LLC                      </t>
  </si>
  <si>
    <t xml:space="preserve">COORDINATED SOFTWARE SYSTEMS, LL        </t>
  </si>
  <si>
    <t xml:space="preserve">COPLOGIC INC                            </t>
  </si>
  <si>
    <t xml:space="preserve">CORBIN COMPANY, LLC                     </t>
  </si>
  <si>
    <t xml:space="preserve">CORBUS, LLC                             </t>
  </si>
  <si>
    <t xml:space="preserve">CORDON BLEU CENTRAL INC.                </t>
  </si>
  <si>
    <t xml:space="preserve">CORE BTS, INC.                          </t>
  </si>
  <si>
    <t xml:space="preserve">CORE COMPUTER SERVICES, LTD.            </t>
  </si>
  <si>
    <t xml:space="preserve">CORE CONSULTING                         </t>
  </si>
  <si>
    <t xml:space="preserve">CORE INTEGRATED TECHNOLOGIES, LT        </t>
  </si>
  <si>
    <t xml:space="preserve">CORE IT SOLUTIONS LLC                   </t>
  </si>
  <si>
    <t xml:space="preserve">CORE PARTNERS, INC                      </t>
  </si>
  <si>
    <t xml:space="preserve">CORE SOLUTIONS, INC.                    </t>
  </si>
  <si>
    <t xml:space="preserve">CORE180, INC.                           </t>
  </si>
  <si>
    <t xml:space="preserve">COREBIX LLC                             </t>
  </si>
  <si>
    <t xml:space="preserve">CORESPHERE, LLC                         </t>
  </si>
  <si>
    <t xml:space="preserve">CORESYS CONSULTING SERVICES LLC         </t>
  </si>
  <si>
    <t xml:space="preserve">CORIDAN CORPORATION                     </t>
  </si>
  <si>
    <t xml:space="preserve">CORIENDO, LLC                           </t>
  </si>
  <si>
    <t xml:space="preserve">CORMAC CORPORATION                      </t>
  </si>
  <si>
    <t xml:space="preserve">CORNERSTONE COMMUNICATIONS, INC.        </t>
  </si>
  <si>
    <t xml:space="preserve">CORNERSTONE ONDEMAND, INC.              </t>
  </si>
  <si>
    <t xml:space="preserve">CORNERSTONE SALES AND MARKETING         </t>
  </si>
  <si>
    <t xml:space="preserve">CORNET TECHNOLOGY, INC.                 </t>
  </si>
  <si>
    <t xml:space="preserve">CORP TEN INTERNATIONAL                  </t>
  </si>
  <si>
    <t xml:space="preserve">CORPORATE EXECUTIVE BOARD COMPAN        </t>
  </si>
  <si>
    <t xml:space="preserve">CORPORATE PSYCHOLOGY RESOURCES,         </t>
  </si>
  <si>
    <t xml:space="preserve">CORPORATE RISK SOLUTIONS INC            </t>
  </si>
  <si>
    <t xml:space="preserve">CORPORATE SYSTEMS RESOURCES, INC        </t>
  </si>
  <si>
    <t xml:space="preserve">CORPORATION OF MERCER UNIVERSITY        </t>
  </si>
  <si>
    <t xml:space="preserve">CORRIGO INCORPORATED                    </t>
  </si>
  <si>
    <t xml:space="preserve">CORTECHS, INC.                          </t>
  </si>
  <si>
    <t xml:space="preserve">COSTALES CONSULTING GROUP               </t>
  </si>
  <si>
    <t xml:space="preserve">COTTON &amp; COMPANY LLP                    </t>
  </si>
  <si>
    <t xml:space="preserve">COUGAAR SOFTWARE INC                    </t>
  </si>
  <si>
    <t xml:space="preserve">COUNTERPOINT CONSULTING, INC.           </t>
  </si>
  <si>
    <t xml:space="preserve">COUNTERPOINTE SOLUTIONS INC.            </t>
  </si>
  <si>
    <t xml:space="preserve">COUNTERTRADE PRODUCTS, INC.             </t>
  </si>
  <si>
    <t xml:space="preserve">COUPA SOFTWARE INC                      </t>
  </si>
  <si>
    <t xml:space="preserve">COURSEAVENUE, LLC                       </t>
  </si>
  <si>
    <t xml:space="preserve">COURTHOUSE TECHNOLOGIES LTD             </t>
  </si>
  <si>
    <t xml:space="preserve">COUSINS &amp; ASSOCIATES INC                </t>
  </si>
  <si>
    <t xml:space="preserve">COVENANT SECURITY SOLUTIONS, INC        </t>
  </si>
  <si>
    <t xml:space="preserve">COVISIA SOLUTIONS INC.                  </t>
  </si>
  <si>
    <t xml:space="preserve">COX COMMUNICATIONS HAMPTON ROADS        </t>
  </si>
  <si>
    <t xml:space="preserve">COXCOM, LLC                             </t>
  </si>
  <si>
    <t xml:space="preserve">COYOTE CREEK CONSULTING, INC.           </t>
  </si>
  <si>
    <t xml:space="preserve">CPN-NETWORK, LLC                        </t>
  </si>
  <si>
    <t xml:space="preserve">CPT GLOBAL INC.                         </t>
  </si>
  <si>
    <t xml:space="preserve">CR DYNAMICS &amp; ASSOCIATES, INC.          </t>
  </si>
  <si>
    <t xml:space="preserve">CR SOFTWARE, LLC                        </t>
  </si>
  <si>
    <t xml:space="preserve">CRAFT DESIGNS, INC.                     </t>
  </si>
  <si>
    <t xml:space="preserve">CRAWFORD TECHNICAL SERVICE              </t>
  </si>
  <si>
    <t xml:space="preserve">CRAY INC.                               </t>
  </si>
  <si>
    <t xml:space="preserve">CRAYTEK, INC.                           </t>
  </si>
  <si>
    <t xml:space="preserve">CREATIVE COMPUTING SOLUTIONS, IN        </t>
  </si>
  <si>
    <t xml:space="preserve">CREATIVE IDEAS SIMPLE SOLUTIONS,        </t>
  </si>
  <si>
    <t xml:space="preserve">CREATIVE INFORMATION TECHNOLOGY,        </t>
  </si>
  <si>
    <t xml:space="preserve">CREATIVE SOLUTIONS CONSULTING, I        </t>
  </si>
  <si>
    <t xml:space="preserve">CREATIVE VISION TECHNOLOGIES, IN        </t>
  </si>
  <si>
    <t xml:space="preserve">CREDENCE MANAGEMENT SOLUTIONS LI        </t>
  </si>
  <si>
    <t xml:space="preserve">CREOAL CONSULTING, LLC                  </t>
  </si>
  <si>
    <t xml:space="preserve">CRESTRON ELECTRONICS, INC.              </t>
  </si>
  <si>
    <t xml:space="preserve">CREW TRAINING INTERNATIONAL, INC        </t>
  </si>
  <si>
    <t xml:space="preserve">CRGT, INC.                              </t>
  </si>
  <si>
    <t xml:space="preserve">CRI ADVANTAGE, INC.                     </t>
  </si>
  <si>
    <t xml:space="preserve">CRITERION SYSTEMS, INC.                 </t>
  </si>
  <si>
    <t xml:space="preserve">CRITICAL PATH CONSULTING CORP           </t>
  </si>
  <si>
    <t xml:space="preserve">CRITIGEN LLC                            </t>
  </si>
  <si>
    <t xml:space="preserve">CROOP-LAFRANCE, INC.                    </t>
  </si>
  <si>
    <t xml:space="preserve">CROSS MATCH TECHNOLOGIES, INC.          </t>
  </si>
  <si>
    <t xml:space="preserve">CROSS USA INCORPORATED                  </t>
  </si>
  <si>
    <t xml:space="preserve">CROSSFIRE CONSULTING CORP.              </t>
  </si>
  <si>
    <t xml:space="preserve">CROSSVALE, INC.                         </t>
  </si>
  <si>
    <t xml:space="preserve">CROWN CONSULTING, INC.                  </t>
  </si>
  <si>
    <t xml:space="preserve">CROWN PARTNERS, LLC                     </t>
  </si>
  <si>
    <t xml:space="preserve">CRUCIAL SECURITY, INC.                  </t>
  </si>
  <si>
    <t xml:space="preserve">CRW ONE GROUP, LLC                      </t>
  </si>
  <si>
    <t xml:space="preserve">CRYSTAL CLEAR TECHNOLOGIES, INC.        </t>
  </si>
  <si>
    <t xml:space="preserve">CRYSTAL GROUP INC.                      </t>
  </si>
  <si>
    <t xml:space="preserve">CS STARS LLC                            </t>
  </si>
  <si>
    <t xml:space="preserve">CS TECHNOLOGY, INC.                     </t>
  </si>
  <si>
    <t xml:space="preserve">CSDC SYSTEMS INC                        </t>
  </si>
  <si>
    <t xml:space="preserve">CSF TECHNOLOGIES INC.                   </t>
  </si>
  <si>
    <t xml:space="preserve">CSG ENTERPRISES INC                     </t>
  </si>
  <si>
    <t xml:space="preserve">CSI COMPANIES, INC., THE                </t>
  </si>
  <si>
    <t xml:space="preserve">CSSI, INC.                              </t>
  </si>
  <si>
    <t xml:space="preserve">CTA SOLUTIONS, LLC                      </t>
  </si>
  <si>
    <t xml:space="preserve">CTC TECHNOLOGIES, INC.                  </t>
  </si>
  <si>
    <t xml:space="preserve">C-TECHNOLOGIES.NET LLC                  </t>
  </si>
  <si>
    <t xml:space="preserve">CTG, INC.                               </t>
  </si>
  <si>
    <t xml:space="preserve">CTI TELECOM, INC.                       </t>
  </si>
  <si>
    <t xml:space="preserve">CTS TECHNOLOGIES, INC.                  </t>
  </si>
  <si>
    <t xml:space="preserve">CTSC, LLC                               </t>
  </si>
  <si>
    <t xml:space="preserve">CUADRA ASSOCIATES, INC.                 </t>
  </si>
  <si>
    <t xml:space="preserve">CUBE INTELLIGENCE CORPORATION           </t>
  </si>
  <si>
    <t xml:space="preserve">CUBIC TRANSPORTATION SYSTEMS, IN        </t>
  </si>
  <si>
    <t xml:space="preserve">CUNA COMMUNICATIONS, LLC                </t>
  </si>
  <si>
    <t xml:space="preserve">CURAM SOFTWARE INC.                     </t>
  </si>
  <si>
    <t xml:space="preserve">CURVATURE LLC                           </t>
  </si>
  <si>
    <t xml:space="preserve">CUSTOM DESIGNED SOLUTIONS, INC          </t>
  </si>
  <si>
    <t xml:space="preserve">CUSTOM HARDWARE ENGINEERING &amp; CO        </t>
  </si>
  <si>
    <t xml:space="preserve">CUSTOM SOFTWARE SYSTEMS INC             </t>
  </si>
  <si>
    <t xml:space="preserve">CUSTOMER VALUE PARTNERS, INC.           </t>
  </si>
  <si>
    <t xml:space="preserve">CUSTOMERVISION, INC.                    </t>
  </si>
  <si>
    <t xml:space="preserve">CUTTER HINMANN, LLC                     </t>
  </si>
  <si>
    <t xml:space="preserve">CVENT, INC.                             </t>
  </si>
  <si>
    <t xml:space="preserve">CYBER ARMED SECURITY, LLC               </t>
  </si>
  <si>
    <t xml:space="preserve">CYBER DEFENSE SOLUTIONS LLC             </t>
  </si>
  <si>
    <t xml:space="preserve">CYBER POINT INTERNATIONAL, LLC          </t>
  </si>
  <si>
    <t xml:space="preserve">CYBERBALANCE                            </t>
  </si>
  <si>
    <t xml:space="preserve">CYBERBEST TECHNOLOGY, INC.              </t>
  </si>
  <si>
    <t xml:space="preserve">CYBERCORE SECURITY INC. SQUARED         </t>
  </si>
  <si>
    <t xml:space="preserve">CYBERCORE TECHNOLOGIES, LLC             </t>
  </si>
  <si>
    <t xml:space="preserve">CYBERDATA TECHNOLOGIES INC              </t>
  </si>
  <si>
    <t xml:space="preserve">CYBERDEFENSES, INC.                     </t>
  </si>
  <si>
    <t xml:space="preserve">CYBERGUYS, INC                          </t>
  </si>
  <si>
    <t xml:space="preserve">CYBERLOCK CONSULTING INC.               </t>
  </si>
  <si>
    <t xml:space="preserve">CYBERMEDIA TECHNOLOGIES, INC.           </t>
  </si>
  <si>
    <t xml:space="preserve">CYBERNET MANUFACTURING INC              </t>
  </si>
  <si>
    <t xml:space="preserve">CYBERNET SYSTEMS CORPORATION            </t>
  </si>
  <si>
    <t xml:space="preserve">CYBERSPACE TECHNOLOGIES INTERNAT        </t>
  </si>
  <si>
    <t xml:space="preserve">CYBERTRON INTERNATIONAL INC.            </t>
  </si>
  <si>
    <t xml:space="preserve">CYBORG INC                              </t>
  </si>
  <si>
    <t xml:space="preserve">CYBRIX GROUP, INC., THE                 </t>
  </si>
  <si>
    <t xml:space="preserve">CYGNACOM SOLUTIONS INC.                 </t>
  </si>
  <si>
    <t xml:space="preserve">CYLAB INC                               </t>
  </si>
  <si>
    <t xml:space="preserve">CYNERGIES CONSULTING, INC.              </t>
  </si>
  <si>
    <t xml:space="preserve">CYNERGY GROUP OF BALTIMORE, INC.        </t>
  </si>
  <si>
    <t xml:space="preserve">CYQUENT INC.                            </t>
  </si>
  <si>
    <t xml:space="preserve">CYTEC SOFTWARE SYSTEMS, INC.            </t>
  </si>
  <si>
    <t xml:space="preserve">D &amp; S CONSULTANTS INC.                  </t>
  </si>
  <si>
    <t xml:space="preserve">D&amp;D CONSULTING SERVICES, INC.           </t>
  </si>
  <si>
    <t xml:space="preserve">D2L CORPORATION                         </t>
  </si>
  <si>
    <t xml:space="preserve">DAI TECHNOLOGIES, INC.                  </t>
  </si>
  <si>
    <t xml:space="preserve">DAKOTA CONSULTING INCORPORATED          </t>
  </si>
  <si>
    <t xml:space="preserve">DALLAS FORT WORTH TECHNOLOGY INC        </t>
  </si>
  <si>
    <t xml:space="preserve">DALTON GANG, INC., THE                  </t>
  </si>
  <si>
    <t xml:space="preserve">DALY COMPUTERS, INC.                    </t>
  </si>
  <si>
    <t xml:space="preserve">DANE, LLC                               </t>
  </si>
  <si>
    <t xml:space="preserve">DANIELS ELECTRONICS LTD                 </t>
  </si>
  <si>
    <t xml:space="preserve">DANSOURCES TECHNICAL SERVICES, I        </t>
  </si>
  <si>
    <t xml:space="preserve">DANTE CONSULTING, INC.                  </t>
  </si>
  <si>
    <t xml:space="preserve">DANYA INTERNATIONAL INC.                </t>
  </si>
  <si>
    <t xml:space="preserve">DARE MIGHTY THINGS, INC.                </t>
  </si>
  <si>
    <t xml:space="preserve">DARTMOUTH GLOBAL SERVICES, INC.         </t>
  </si>
  <si>
    <t xml:space="preserve">DARTWARE, LLC                           </t>
  </si>
  <si>
    <t xml:space="preserve">DASNET CORPORATION                      </t>
  </si>
  <si>
    <t xml:space="preserve">DASTON CORPORATION, THE                 </t>
  </si>
  <si>
    <t xml:space="preserve">DATA ACCESS TECHNOLOGIES INC            </t>
  </si>
  <si>
    <t xml:space="preserve">DATA AND ANALYTIC SOLUTIONS INC.        </t>
  </si>
  <si>
    <t xml:space="preserve">DATA BASE CONNECTION                    </t>
  </si>
  <si>
    <t xml:space="preserve">DATA CENTER ENHANCEMENTS INCORPO        </t>
  </si>
  <si>
    <t xml:space="preserve">DATA COMPUTER CORPORATION OF AME        </t>
  </si>
  <si>
    <t xml:space="preserve">DATA CONCEPTS, LLC                      </t>
  </si>
  <si>
    <t xml:space="preserve">DATA CONSULTING GROUP, INC.             </t>
  </si>
  <si>
    <t xml:space="preserve">DATA ENTERPRISES OF THE NORTHWES        </t>
  </si>
  <si>
    <t xml:space="preserve">DATA EQUIP INC                          </t>
  </si>
  <si>
    <t xml:space="preserve">DATA INDUSTRIES, LTD.                   </t>
  </si>
  <si>
    <t xml:space="preserve">DATA INNOVATIONS LLC                    </t>
  </si>
  <si>
    <t xml:space="preserve">DATA LTD., INC.                         </t>
  </si>
  <si>
    <t xml:space="preserve">DATA MANAGEMENT GROUP OF VIRGINI        </t>
  </si>
  <si>
    <t xml:space="preserve">DATA MANAGEMENT TECHNOLOGIES INC        </t>
  </si>
  <si>
    <t xml:space="preserve">DATA MATRIX SOLUTIONS, INC.             </t>
  </si>
  <si>
    <t xml:space="preserve">DATA MOUNTAIN SOLUTIONS, INC.           </t>
  </si>
  <si>
    <t xml:space="preserve">DATA NETWORKS, INC.                     </t>
  </si>
  <si>
    <t xml:space="preserve">DATA RESEARCH GROUP CORPORATION         </t>
  </si>
  <si>
    <t xml:space="preserve">DATA SCIENCE AUTOMATION, INC.           </t>
  </si>
  <si>
    <t xml:space="preserve">DATA SECURITY, INC.                     </t>
  </si>
  <si>
    <t xml:space="preserve">DATA SOLUTIONS &amp; TECHNOLOGY (DST        </t>
  </si>
  <si>
    <t xml:space="preserve">DATA SUPPORT INC                        </t>
  </si>
  <si>
    <t xml:space="preserve">DATA SYSTEM &amp; TECHNOLOGY, INC.          </t>
  </si>
  <si>
    <t xml:space="preserve">DATA SYSTEMS ANALYSTS, INC.             </t>
  </si>
  <si>
    <t xml:space="preserve">DATA SYSTEMS HARDWARE INC.              </t>
  </si>
  <si>
    <t xml:space="preserve">DATA TRANSFER SOLUTIONS, LLC            </t>
  </si>
  <si>
    <t xml:space="preserve">DATA TREE, INC. OF VIRGINIA             </t>
  </si>
  <si>
    <t xml:space="preserve">DATA VISION GROUP, LLC                  </t>
  </si>
  <si>
    <t xml:space="preserve">DATABASE SERVICES PLUS INC              </t>
  </si>
  <si>
    <t xml:space="preserve">DATABIT INC                             </t>
  </si>
  <si>
    <t xml:space="preserve">DATACAP INC.                            </t>
  </si>
  <si>
    <t xml:space="preserve">DATACERT, INC.                          </t>
  </si>
  <si>
    <t xml:space="preserve">DATACOM CONNECTIONS, INC.               </t>
  </si>
  <si>
    <t xml:space="preserve">DATACOM SYSTEMS INC.                    </t>
  </si>
  <si>
    <t xml:space="preserve">DATACURE, INC.                          </t>
  </si>
  <si>
    <t xml:space="preserve">DATAFLOW/ALASKA, INC.                   </t>
  </si>
  <si>
    <t xml:space="preserve">DATAFORENSICS, L.L.C                    </t>
  </si>
  <si>
    <t xml:space="preserve">DATALOGIC INC                           </t>
  </si>
  <si>
    <t xml:space="preserve">DATAMANUSA,LLC                          </t>
  </si>
  <si>
    <t xml:space="preserve">DATAMATICS INC.                         </t>
  </si>
  <si>
    <t xml:space="preserve">DATAMAXX APPLIED TECHNOLOGIES, I        </t>
  </si>
  <si>
    <t xml:space="preserve">DATANAMICS, INC.                        </t>
  </si>
  <si>
    <t xml:space="preserve">DATA-PAGES, INC.                        </t>
  </si>
  <si>
    <t xml:space="preserve">DATAPATH, INC.                          </t>
  </si>
  <si>
    <t xml:space="preserve">DATAPIPE GOVERNMENT SOLUTIONS, I        </t>
  </si>
  <si>
    <t xml:space="preserve">DATAPIPE INCORPORATED                   </t>
  </si>
  <si>
    <t xml:space="preserve">DATAPRISE, INC.                         </t>
  </si>
  <si>
    <t xml:space="preserve">DATAPROBE INC                           </t>
  </si>
  <si>
    <t xml:space="preserve">DATASOFT GROUP INC.                     </t>
  </si>
  <si>
    <t xml:space="preserve">DATASOURCE, INC.                        </t>
  </si>
  <si>
    <t xml:space="preserve">DATASPHERE LLC                          </t>
  </si>
  <si>
    <t xml:space="preserve">DATASPLICE, LLC                         </t>
  </si>
  <si>
    <t xml:space="preserve">DATASTREAM CONTENT SOLUTIONS, LL        </t>
  </si>
  <si>
    <t xml:space="preserve">DATASTRONG, LLC                         </t>
  </si>
  <si>
    <t xml:space="preserve">DATATECH ENTERPRISES, INC.              </t>
  </si>
  <si>
    <t xml:space="preserve">DATATECH GROUP, INC., THE               </t>
  </si>
  <si>
    <t xml:space="preserve">DATATECH LABORATORIES INC.              </t>
  </si>
  <si>
    <t xml:space="preserve">DATAVISE INFORMATION TECHNOLOGY         </t>
  </si>
  <si>
    <t xml:space="preserve">DATAWIZ CORPORATION                     </t>
  </si>
  <si>
    <t xml:space="preserve">DATAWORKS DEVELOPMENT INC               </t>
  </si>
  <si>
    <t xml:space="preserve">DATUM SOFTWARE, INC.                    </t>
  </si>
  <si>
    <t xml:space="preserve">DB CONSULTING GROUP, INC.               </t>
  </si>
  <si>
    <t xml:space="preserve">DBITPRO LLC                             </t>
  </si>
  <si>
    <t xml:space="preserve">DBMS CONSULTING, INC.                   </t>
  </si>
  <si>
    <t xml:space="preserve">DBMS TECH INC                           </t>
  </si>
  <si>
    <t xml:space="preserve">DC PHP, LLC                             </t>
  </si>
  <si>
    <t xml:space="preserve">DCO DISTRIBUTION, INC.                  </t>
  </si>
  <si>
    <t xml:space="preserve">DCS CORPORATION                         </t>
  </si>
  <si>
    <t xml:space="preserve">DDL OMNI ENGINEERING LLC                </t>
  </si>
  <si>
    <t xml:space="preserve">DE LAGE LANDEN FINANCIAL SVCS           </t>
  </si>
  <si>
    <t xml:space="preserve">DE WITT &amp; ASSOCIATES INC                </t>
  </si>
  <si>
    <t xml:space="preserve">DEAN EVANS AND ASSOCIATES, LLC          </t>
  </si>
  <si>
    <t xml:space="preserve">DECILOG INC                             </t>
  </si>
  <si>
    <t xml:space="preserve">DECISION ENGINEERING ASSOCIATES,        </t>
  </si>
  <si>
    <t xml:space="preserve">DECISION SCIENCES INCORPORATED          </t>
  </si>
  <si>
    <t xml:space="preserve">DECISION SUPPORT LLC                    </t>
  </si>
  <si>
    <t xml:space="preserve">DECISIONONE CORPORATION                 </t>
  </si>
  <si>
    <t xml:space="preserve">DECISIONTEK, LLC                        </t>
  </si>
  <si>
    <t xml:space="preserve">DECISIVE ANALYTICS CORPORATION          </t>
  </si>
  <si>
    <t xml:space="preserve">DECYPHER TECHNOLOGIES, LTD.             </t>
  </si>
  <si>
    <t xml:space="preserve">DEDICATED TECHNOLOGIES, INC.            </t>
  </si>
  <si>
    <t xml:space="preserve">DEEGAN RESEARCH GROUP INC               </t>
  </si>
  <si>
    <t xml:space="preserve">DEEGIT, INC.                            </t>
  </si>
  <si>
    <t xml:space="preserve">DEEP ARCHIVE CHECKPOINT TECHNOLO        </t>
  </si>
  <si>
    <t xml:space="preserve">DEFENSE &amp; SECURITY TECHNOLOGY GR        </t>
  </si>
  <si>
    <t xml:space="preserve">DEFENSE ENGINEERING INC.                </t>
  </si>
  <si>
    <t xml:space="preserve">DEFENSE SOFTWARE CORPORATION            </t>
  </si>
  <si>
    <t xml:space="preserve">DEFENSEWEB TECHNOLOGIES, INC.           </t>
  </si>
  <si>
    <t xml:space="preserve">DEFINITIVE BUSINESS SOLUTIONS, I        </t>
  </si>
  <si>
    <t xml:space="preserve">DEFINITIVE D &amp; V, INC.                  </t>
  </si>
  <si>
    <t xml:space="preserve">DEFINITIVE INFOTECH SERVICES AND        </t>
  </si>
  <si>
    <t xml:space="preserve">DEFINITIVE LOGIC CORPORATION            </t>
  </si>
  <si>
    <t xml:space="preserve">DEITEL &amp; ASSOCIATES, INC.               </t>
  </si>
  <si>
    <t xml:space="preserve">DEKKER, LTD                             </t>
  </si>
  <si>
    <t xml:space="preserve">DELAN ASSOCIATES, INC.                  </t>
  </si>
  <si>
    <t xml:space="preserve">DELEX SYSTEMS, INCORPORATED             </t>
  </si>
  <si>
    <t xml:space="preserve">DELL FEDERAL SYSTEMS L.P.               </t>
  </si>
  <si>
    <t xml:space="preserve">DELL MARKETING L.P.                     </t>
  </si>
  <si>
    <t xml:space="preserve">DELL SOFTWARE, INC.                     </t>
  </si>
  <si>
    <t xml:space="preserve">DELLE DATA SYSTEMS, INC                 </t>
  </si>
  <si>
    <t xml:space="preserve">DELMOCK TECHNOLOGIES, INC               </t>
  </si>
  <si>
    <t xml:space="preserve">DELOITTE CONSULTING LLP                 </t>
  </si>
  <si>
    <t xml:space="preserve">DELORME PUBLISHING COMPANY, INC.        </t>
  </si>
  <si>
    <t xml:space="preserve">DELPHINUS ENGINEERING INCORPORAT        </t>
  </si>
  <si>
    <t xml:space="preserve">DELTA CORPORATE SERVICES, INC           </t>
  </si>
  <si>
    <t xml:space="preserve">DELTA DEVELOPMENT GROUP, INC.           </t>
  </si>
  <si>
    <t xml:space="preserve">DELTA RESOURCES, INC.                   </t>
  </si>
  <si>
    <t xml:space="preserve">DELTA SECURITY TECHNOLOGIES, INC        </t>
  </si>
  <si>
    <t xml:space="preserve">DELTA SOLUTIONS &amp; STRATEGIES, LL        </t>
  </si>
  <si>
    <t xml:space="preserve">DELTA SOLUTIONS AND TECHNOLOGIES        </t>
  </si>
  <si>
    <t xml:space="preserve">DELTA TELEPHONE &amp; CABLING, INC.         </t>
  </si>
  <si>
    <t xml:space="preserve">DELTEK, INC.                            </t>
  </si>
  <si>
    <t xml:space="preserve">DENIALS MANAGEMENT, INC.                </t>
  </si>
  <si>
    <t xml:space="preserve">DENNIS MILLICAN &amp; ASSOCIATES, IN        </t>
  </si>
  <si>
    <t xml:space="preserve">DENOVO VENTURES, LLC                    </t>
  </si>
  <si>
    <t xml:space="preserve">DENYSYS CORPORATION                     </t>
  </si>
  <si>
    <t xml:space="preserve">DEPENDABLE GLOBAL SOLUTIONS INC.        </t>
  </si>
  <si>
    <t xml:space="preserve">DEPOT AMERICA INC                       </t>
  </si>
  <si>
    <t xml:space="preserve">DESE RESEARCH, INC.                     </t>
  </si>
  <si>
    <t xml:space="preserve">DESIGN + CONSTRUCTION STRATEGIES        </t>
  </si>
  <si>
    <t xml:space="preserve">DESIGNING DIGITALLY, INC.               </t>
  </si>
  <si>
    <t xml:space="preserve">DESIGNING SUCCESS, INC                  </t>
  </si>
  <si>
    <t xml:space="preserve">DESKTOP SERVICE CENTER, INC.            </t>
  </si>
  <si>
    <t xml:space="preserve">DESTINY CORPORATION                     </t>
  </si>
  <si>
    <t xml:space="preserve">DEV TECHNOLOGY GROUP, INC.              </t>
  </si>
  <si>
    <t xml:space="preserve">DEVELOPERSDEN, INC.                     </t>
  </si>
  <si>
    <t xml:space="preserve">DEVELOPMENT INFOSTRUCTURE, INC.         </t>
  </si>
  <si>
    <t xml:space="preserve">DEVELOPMENT SERVICES GROUP, INC.        </t>
  </si>
  <si>
    <t xml:space="preserve">DEVINE CONSULTING, INC.                 </t>
  </si>
  <si>
    <t xml:space="preserve">DEWBERRY CONSULTANTS LLC                </t>
  </si>
  <si>
    <t xml:space="preserve">DEXISIVE, INC                           </t>
  </si>
  <si>
    <t xml:space="preserve">DFI TECHNOLOGIES, LLC                   </t>
  </si>
  <si>
    <t xml:space="preserve">DFUSE TECHNOLOGIES, INC.                </t>
  </si>
  <si>
    <t xml:space="preserve">DFUZION, INC.                           </t>
  </si>
  <si>
    <t xml:space="preserve">DIAGENIX CORPORATION                    </t>
  </si>
  <si>
    <t xml:space="preserve">DIAL SOUND DATA SYSTEMS INC             </t>
  </si>
  <si>
    <t xml:space="preserve">DIAMOND GEEKS, CORP.                    </t>
  </si>
  <si>
    <t xml:space="preserve">DIAMOND INFORMATION SYSTEMS, L.L        </t>
  </si>
  <si>
    <t xml:space="preserve">DIAMOND MANAGEMENT &amp; TECHNOLOGY         </t>
  </si>
  <si>
    <t xml:space="preserve">DIAMOND SOLUTIONS, INC                  </t>
  </si>
  <si>
    <t xml:space="preserve">DIAMOND TECHNOLOGIES,INC                </t>
  </si>
  <si>
    <t xml:space="preserve">DIAMONDBACK CONSULTING, INC.            </t>
  </si>
  <si>
    <t xml:space="preserve">DIANASSOCIATES INC                      </t>
  </si>
  <si>
    <t xml:space="preserve">DIGI INTERNATIONAL INC.                 </t>
  </si>
  <si>
    <t xml:space="preserve">DIGICERT, INC                           </t>
  </si>
  <si>
    <t xml:space="preserve">DIGICON CORPORATION                     </t>
  </si>
  <si>
    <t xml:space="preserve">DIGIFLIGHT INCORPORATED                 </t>
  </si>
  <si>
    <t xml:space="preserve">DIGILINK TECHNOLOGY, INC.               </t>
  </si>
  <si>
    <t xml:space="preserve">DIGITAL ALERT SYSTEMS, LLC              </t>
  </si>
  <si>
    <t xml:space="preserve">DIGITAL CANAL CORP                      </t>
  </si>
  <si>
    <t xml:space="preserve">DIGITAL CONCEPTS INCORPORATED           </t>
  </si>
  <si>
    <t xml:space="preserve">DIGITAL DATA SERVICES INC               </t>
  </si>
  <si>
    <t xml:space="preserve">DIGITAL ENTERPRISES, INC.               </t>
  </si>
  <si>
    <t xml:space="preserve">DIGITAL FACILITIES, INC.                </t>
  </si>
  <si>
    <t xml:space="preserve">DIGITAL GAP SOLUTIONS, INC.             </t>
  </si>
  <si>
    <t xml:space="preserve">DIGITAL HIGHWAY, INC.                   </t>
  </si>
  <si>
    <t xml:space="preserve">DIGITAL INFUZION, INC.                  </t>
  </si>
  <si>
    <t xml:space="preserve">DIGITAL INTELLIGENCE SYSTEMS, LL        </t>
  </si>
  <si>
    <t xml:space="preserve">DIGITAL INTELLIGENCE, INC.              </t>
  </si>
  <si>
    <t xml:space="preserve">DIGITAL MANAGEMENT INC.                 </t>
  </si>
  <si>
    <t xml:space="preserve">DIGITAL MOUNTAIN, INC.                  </t>
  </si>
  <si>
    <t xml:space="preserve">DIGITAL MOVERS, L.L.C.                  </t>
  </si>
  <si>
    <t xml:space="preserve">DIGITAL NETWORKS GROUP, INC.            </t>
  </si>
  <si>
    <t xml:space="preserve">DIGITAL PROSPECTORS CORP.               </t>
  </si>
  <si>
    <t xml:space="preserve">DIGITAL SANDBOX, INC.                   </t>
  </si>
  <si>
    <t xml:space="preserve">DIGITAL SPEECH SYSTEMS INC              </t>
  </si>
  <si>
    <t xml:space="preserve">DIGITAL SYSTEMS CORPORATION             </t>
  </si>
  <si>
    <t xml:space="preserve">DIGITAL SYSTEMS GROUP, INC              </t>
  </si>
  <si>
    <t xml:space="preserve">DIGITAL WAREHOUSE USA, INC.             </t>
  </si>
  <si>
    <t xml:space="preserve">DIGITALIBIZ, INC.                       </t>
  </si>
  <si>
    <t xml:space="preserve">DIGITALSPEC, LLC                        </t>
  </si>
  <si>
    <t xml:space="preserve">DIGITEK SOFTWARE, INC                   </t>
  </si>
  <si>
    <t xml:space="preserve">DIGITELLINK CORPORATION                 </t>
  </si>
  <si>
    <t xml:space="preserve">DIGITIZED SCHEMATIC SOLUTIONS LL        </t>
  </si>
  <si>
    <t xml:space="preserve">DILIGENT CONSULTING, INC.               </t>
  </si>
  <si>
    <t xml:space="preserve">DILTEX INC                              </t>
  </si>
  <si>
    <t xml:space="preserve">DIMENSION DATA GOVERNMENT SERVIC        </t>
  </si>
  <si>
    <t xml:space="preserve">DIMENSIONAL CONCEPTS, LLC               </t>
  </si>
  <si>
    <t xml:space="preserve">DINI COMMUNICATIONS, INC.               </t>
  </si>
  <si>
    <t xml:space="preserve">DIRAD TECHNOLOGIES, INC.                </t>
  </si>
  <si>
    <t xml:space="preserve">DIRECT BLUE, INC.                       </t>
  </si>
  <si>
    <t xml:space="preserve">DIRECT NETWORK SERVICES, INC.           </t>
  </si>
  <si>
    <t xml:space="preserve">DIRECTAPPS INC                          </t>
  </si>
  <si>
    <t xml:space="preserve">DIRECTIONS TRAINING CENTER, INC.        </t>
  </si>
  <si>
    <t xml:space="preserve">DIRECTIVE 63, INC.                      </t>
  </si>
  <si>
    <t xml:space="preserve">DIRECTLINK TECHNOLOGIES CORP.           </t>
  </si>
  <si>
    <t xml:space="preserve">DIRECTNET, INC.                         </t>
  </si>
  <si>
    <t xml:space="preserve">DIRECTPACKET, INC                       </t>
  </si>
  <si>
    <t xml:space="preserve">DISCOUNT MICRO SALES                    </t>
  </si>
  <si>
    <t xml:space="preserve">DISCOUNT TWO WAY RADIO CORPORATI        </t>
  </si>
  <si>
    <t xml:space="preserve">DISCOUNTCELL INC.                       </t>
  </si>
  <si>
    <t xml:space="preserve">DISCOVER TECHNOLOGIES LLC               </t>
  </si>
  <si>
    <t xml:space="preserve">DISCOVERY LOGIC, INC.                   </t>
  </si>
  <si>
    <t xml:space="preserve">DISTINCTIVE BUSINESS SOLUTIONS L        </t>
  </si>
  <si>
    <t xml:space="preserve">DISTRIBUTED INFORMATION TECHNOLO        </t>
  </si>
  <si>
    <t xml:space="preserve">DISTRIBUTED SOLUTIONS, INC.             </t>
  </si>
  <si>
    <t xml:space="preserve">DIVERSANT, LLC                          </t>
  </si>
  <si>
    <t xml:space="preserve">DIVERSE BUSINESS SYSTEMS, INC           </t>
  </si>
  <si>
    <t xml:space="preserve">DIVERSE TECHNOLOGIES CORPORATION        </t>
  </si>
  <si>
    <t xml:space="preserve">DIVERSIFIED EXECUTIVE SYSTEMS, I        </t>
  </si>
  <si>
    <t xml:space="preserve">DIVERSIFIED SYSTEMS INC.                </t>
  </si>
  <si>
    <t xml:space="preserve">DIVERSIFIED TECHNICAL SERVICES,         </t>
  </si>
  <si>
    <t xml:space="preserve">DIVERSITEC, LLC                         </t>
  </si>
  <si>
    <t xml:space="preserve">DIVINE IMAGING INC.                     </t>
  </si>
  <si>
    <t xml:space="preserve">DKW COMMUNICATIONS, INC.                </t>
  </si>
  <si>
    <t xml:space="preserve">DLH SOLUTIONS, INC                      </t>
  </si>
  <si>
    <t xml:space="preserve">DLT SOLUTIONS, LLC                      </t>
  </si>
  <si>
    <t xml:space="preserve">DNC CORP                                </t>
  </si>
  <si>
    <t xml:space="preserve">DNUTCH ASSOCIATES INC                   </t>
  </si>
  <si>
    <t xml:space="preserve">DOCPOINT SOLUTIONS, LLC                 </t>
  </si>
  <si>
    <t xml:space="preserve">DOCUMENT ADVANTAGE CORPORATION          </t>
  </si>
  <si>
    <t xml:space="preserve">DOCUMENT STORAGE SYSTEMS, INC.          </t>
  </si>
  <si>
    <t xml:space="preserve">DOCUMENT SYSTEMS, INCORPORATED          </t>
  </si>
  <si>
    <t xml:space="preserve">DOGWOOD MANAGEMENT PARTNERS LLC         </t>
  </si>
  <si>
    <t xml:space="preserve">DOMINION BUSINESS SOLUTIONS, INC        </t>
  </si>
  <si>
    <t xml:space="preserve">DONNELL SYSTEMS, INC.                   </t>
  </si>
  <si>
    <t xml:space="preserve">DONNELLY &amp; MOORE, INC.                  </t>
  </si>
  <si>
    <t xml:space="preserve">DOUBLESTAR, INC.                        </t>
  </si>
  <si>
    <t xml:space="preserve">DOVEL TECHNOLOGIES, INC.                </t>
  </si>
  <si>
    <t xml:space="preserve">DOVEMAN CORPORATION                     </t>
  </si>
  <si>
    <t xml:space="preserve">DOX ELECTRONICS, INC.                   </t>
  </si>
  <si>
    <t xml:space="preserve">DPT CONSULTING GROUP, INC.              </t>
  </si>
  <si>
    <t xml:space="preserve">DR SYSTEMS, INC.                        </t>
  </si>
  <si>
    <t xml:space="preserve">DRAYTON DRAYTON AND LAMAR INC           </t>
  </si>
  <si>
    <t xml:space="preserve">DREAMHAMMER INC                         </t>
  </si>
  <si>
    <t xml:space="preserve">DRIVESAVERS, INC.                       </t>
  </si>
  <si>
    <t xml:space="preserve">DRS C3 &amp; AVIATION COMPANY               </t>
  </si>
  <si>
    <t xml:space="preserve">DRS NETWORK &amp; IMAGING SYSTEMS, L        </t>
  </si>
  <si>
    <t xml:space="preserve">DRS SIGNAL SOLUTIONS, INC.              </t>
  </si>
  <si>
    <t xml:space="preserve">DRS TECHNICAL SERVICES, INC.            </t>
  </si>
  <si>
    <t xml:space="preserve">DRT STRATEGIES, INC.                    </t>
  </si>
  <si>
    <t xml:space="preserve">DS INFORMATION SYSTEMS CORPORATI        </t>
  </si>
  <si>
    <t xml:space="preserve">DSD LABORATORIES,INC.                   </t>
  </si>
  <si>
    <t xml:space="preserve">DSFEDERAL, INC.                         </t>
  </si>
  <si>
    <t xml:space="preserve">DSG SYSTEMS, INC                        </t>
  </si>
  <si>
    <t xml:space="preserve">DSOFT TECHNOLOGY COMPANY                </t>
  </si>
  <si>
    <t xml:space="preserve">DTREDS LLC                              </t>
  </si>
  <si>
    <t xml:space="preserve">DUCATUS ADVISORY, LLC                   </t>
  </si>
  <si>
    <t xml:space="preserve">DUGAN DATA INC                          </t>
  </si>
  <si>
    <t xml:space="preserve">DULCIAN INC                             </t>
  </si>
  <si>
    <t xml:space="preserve">DULLES MICRO LLC                        </t>
  </si>
  <si>
    <t xml:space="preserve">DUVALL COULTER ASSOCIATES INC           </t>
  </si>
  <si>
    <t xml:space="preserve">DV SERVICES INC                         </t>
  </si>
  <si>
    <t xml:space="preserve">DYADEM INC                              </t>
  </si>
  <si>
    <t xml:space="preserve">DYKON COMPUTER HELP CENTER INC.         </t>
  </si>
  <si>
    <t xml:space="preserve">DYNAGRACE ENTERPRISES, INC.             </t>
  </si>
  <si>
    <t xml:space="preserve">DYNAMIC ANIMATION SYSTEMS, INC.         </t>
  </si>
  <si>
    <t xml:space="preserve">DYNAMIC CONTRACT &amp; CONSULTANT SE        </t>
  </si>
  <si>
    <t xml:space="preserve">DYNAMIC DECISIONS, INC.                 </t>
  </si>
  <si>
    <t xml:space="preserve">DYNAMIC GRAPHICS, INC.                  </t>
  </si>
  <si>
    <t xml:space="preserve">DYNAMIC MISSIONS INFORMATIONS SY        </t>
  </si>
  <si>
    <t xml:space="preserve">DYNAMIC NETWORK ENTERPRISES, INC        </t>
  </si>
  <si>
    <t xml:space="preserve">DYNAMIC NETWORK FACTORY, INC.           </t>
  </si>
  <si>
    <t xml:space="preserve">DYNAMIC SECURITY CONCEPTS INCORP        </t>
  </si>
  <si>
    <t xml:space="preserve">DYNAMIC SYSTEM SOLUTIONS, INC.          </t>
  </si>
  <si>
    <t xml:space="preserve">DYNAMIC SYSTEMS TECHNOLOGY, INC.        </t>
  </si>
  <si>
    <t xml:space="preserve">DYNAMIC SYSTEMS, INC.                   </t>
  </si>
  <si>
    <t xml:space="preserve">DYNAMIC TECHNOLOGY SYSTEMS, INCO        </t>
  </si>
  <si>
    <t xml:space="preserve">DYNAMIC TELECOMMUNICATIONS, INC.        </t>
  </si>
  <si>
    <t xml:space="preserve">DYNAMICS RESEARCH CORPORATION           </t>
  </si>
  <si>
    <t xml:space="preserve">DYNAMIX CORPORATION                     </t>
  </si>
  <si>
    <t xml:space="preserve">DYNANET CORPORATION                     </t>
  </si>
  <si>
    <t xml:space="preserve">DYNAXYS, LLC                            </t>
  </si>
  <si>
    <t xml:space="preserve">DYNIS LLC                               </t>
  </si>
  <si>
    <t xml:space="preserve">DYNOLOGY CORPORATION                    </t>
  </si>
  <si>
    <t xml:space="preserve">DYNOSI GOVERNMENT SERVICES CORPO        </t>
  </si>
  <si>
    <t xml:space="preserve">DYNTEK SERVICES, INC.                   </t>
  </si>
  <si>
    <t xml:space="preserve">DYONYX, L.P.                            </t>
  </si>
  <si>
    <t xml:space="preserve">E &amp; E ENTERPRISES GLOBAL, INC.          </t>
  </si>
  <si>
    <t xml:space="preserve">E &amp; E IT CONSULTING SERVICE, INC        </t>
  </si>
  <si>
    <t xml:space="preserve">E &amp; M TECHNOLOGIES, INC                 </t>
  </si>
  <si>
    <t xml:space="preserve">E NOR INC                               </t>
  </si>
  <si>
    <t xml:space="preserve">E SOURCE TECHNOLOGIES, INC.             </t>
  </si>
  <si>
    <t xml:space="preserve">E WALKER CONSULTING INC                 </t>
  </si>
  <si>
    <t xml:space="preserve">E. J. WARD, INC.                        </t>
  </si>
  <si>
    <t xml:space="preserve">E.F. JOHNSON COMPANY                    </t>
  </si>
  <si>
    <t xml:space="preserve">E.S.P. INC                              </t>
  </si>
  <si>
    <t xml:space="preserve">E-9 CORPORATION                         </t>
  </si>
  <si>
    <t xml:space="preserve">E911HELPLINE                            </t>
  </si>
  <si>
    <t xml:space="preserve">EADOC LLC                               </t>
  </si>
  <si>
    <t xml:space="preserve">EADS NORTH AMERICA, INC.                </t>
  </si>
  <si>
    <t xml:space="preserve">EAGAN, MCALLISTER ASSOCIATES, IN        </t>
  </si>
  <si>
    <t xml:space="preserve">EAGLE COLLABORATIVE COMPUTING SE        </t>
  </si>
  <si>
    <t xml:space="preserve">EAGLE TECHNOLOGIES INCORPORATED         </t>
  </si>
  <si>
    <t xml:space="preserve">EAGLE VISION SOFTWARE TECHNOLOGI        </t>
  </si>
  <si>
    <t xml:space="preserve">EARCHIVES, INC                          </t>
  </si>
  <si>
    <t xml:space="preserve">EARTH NETWORKS INC.                     </t>
  </si>
  <si>
    <t xml:space="preserve">EARTH RESOURCES TECHNOLOGY, INC.        </t>
  </si>
  <si>
    <t xml:space="preserve">EARTHCAM INC.                           </t>
  </si>
  <si>
    <t xml:space="preserve">EARTHWALK COMMUNICATIONS, INC.          </t>
  </si>
  <si>
    <t xml:space="preserve">EAST COAST DATACOM, INC.                </t>
  </si>
  <si>
    <t xml:space="preserve">EASTBANC TECHNOLOGIES LLC               </t>
  </si>
  <si>
    <t xml:space="preserve">EASTERN RESEARCH GROUP, INC.            </t>
  </si>
  <si>
    <t xml:space="preserve">EASTMAN KODAK COMPANY                   </t>
  </si>
  <si>
    <t xml:space="preserve">EASTPORT ANALYTICS, INC.                </t>
  </si>
  <si>
    <t xml:space="preserve">EBITS, CORPORATION                      </t>
  </si>
  <si>
    <t xml:space="preserve">EBS ASSOCIATES, INC.                    </t>
  </si>
  <si>
    <t xml:space="preserve">EC AMERICA, INC.                        </t>
  </si>
  <si>
    <t xml:space="preserve">EC INFOSYSTEMS, INC.                    </t>
  </si>
  <si>
    <t xml:space="preserve">ECAMSECURE                              </t>
  </si>
  <si>
    <t xml:space="preserve">ECHO 24, INC.                           </t>
  </si>
  <si>
    <t xml:space="preserve">ECHODITTO, INC.                         </t>
  </si>
  <si>
    <t xml:space="preserve">ECHOTA TECHNOLOGIES CORPORATION         </t>
  </si>
  <si>
    <t xml:space="preserve">ECIFM SOLUTIONS, INC.                   </t>
  </si>
  <si>
    <t xml:space="preserve">ECOINTERACTIVE INC                      </t>
  </si>
  <si>
    <t xml:space="preserve">ECOMMERCE SYSTEMS, INC.                 </t>
  </si>
  <si>
    <t xml:space="preserve">ECOMPEX, INC.                           </t>
  </si>
  <si>
    <t xml:space="preserve">ECOSYS MANAGEMENT LLC                   </t>
  </si>
  <si>
    <t xml:space="preserve">ECOVATE INC.                            </t>
  </si>
  <si>
    <t xml:space="preserve">ECS FEDERAL, INC.                       </t>
  </si>
  <si>
    <t xml:space="preserve">ECTACO INC                              </t>
  </si>
  <si>
    <t xml:space="preserve">EDAC SYSTEMS, INC.                      </t>
  </si>
  <si>
    <t xml:space="preserve">EDAPTIVE COMPUTING, INC.                </t>
  </si>
  <si>
    <t xml:space="preserve">EDAPTIVE SYSTEMS, L.L.C.                </t>
  </si>
  <si>
    <t xml:space="preserve">EDC CONSULTING, LLC                     </t>
  </si>
  <si>
    <t xml:space="preserve">EDGE DIGITAL GROUP, INC.                </t>
  </si>
  <si>
    <t xml:space="preserve">EDGE INFORMATIONS SYSTEMS               </t>
  </si>
  <si>
    <t xml:space="preserve">EDGE SYSTEMS, LLC                       </t>
  </si>
  <si>
    <t xml:space="preserve">EDGESOURCE CORPORATION                  </t>
  </si>
  <si>
    <t xml:space="preserve">EDGEWATER FEDERAL SOLUTIONS, INC        </t>
  </si>
  <si>
    <t xml:space="preserve">EDMOND COMPUTER CORPORATION             </t>
  </si>
  <si>
    <t xml:space="preserve">EDMOND SCIENTIFIC COMPANY               </t>
  </si>
  <si>
    <t xml:space="preserve">EDSI                                    </t>
  </si>
  <si>
    <t xml:space="preserve">EDUCATION TECHNOLOGIES, INC.            </t>
  </si>
  <si>
    <t xml:space="preserve">EDUCE GROUP, INC., THE                  </t>
  </si>
  <si>
    <t xml:space="preserve">EFEDSYSTEMS CORPORATION                 </t>
  </si>
  <si>
    <t xml:space="preserve">E-FENSE, INC.                           </t>
  </si>
  <si>
    <t xml:space="preserve">EFFICI LLC                              </t>
  </si>
  <si>
    <t xml:space="preserve">EFFICIENT ENTERPRISE ENGINEERING        </t>
  </si>
  <si>
    <t xml:space="preserve">EFIIA CONSULTING LLC                    </t>
  </si>
  <si>
    <t xml:space="preserve">EFUSION CONSULTING, LLC                 </t>
  </si>
  <si>
    <t xml:space="preserve">EGB SYSTEMS &amp; SOLUTIONS, INC.           </t>
  </si>
  <si>
    <t xml:space="preserve">EGOVERNMENT SOLUTIONS INC.              </t>
  </si>
  <si>
    <t xml:space="preserve">EHR DOCTORS INC.                        </t>
  </si>
  <si>
    <t xml:space="preserve">EHS TECHNOLOGIES CORPORATION            </t>
  </si>
  <si>
    <t xml:space="preserve">EIBOT LLC                               </t>
  </si>
  <si>
    <t xml:space="preserve">EID PASSPORT, INC.                      </t>
  </si>
  <si>
    <t xml:space="preserve">EIDEN SYSTEMS CORPORATION               </t>
  </si>
  <si>
    <t xml:space="preserve">E-INNOVATIVE SERVICES GROUP             </t>
  </si>
  <si>
    <t xml:space="preserve">EINSTRUCTION CORPORATION                </t>
  </si>
  <si>
    <t xml:space="preserve">EIS TECHNOLOGIES, INC.                  </t>
  </si>
  <si>
    <t xml:space="preserve">EKAGRA SOFTWARE TECHNOLOGIES LTD        </t>
  </si>
  <si>
    <t xml:space="preserve">EKOAM SYSTEMS, INC.                     </t>
  </si>
  <si>
    <t xml:space="preserve">EKOHS, INC.                             </t>
  </si>
  <si>
    <t xml:space="preserve">ELANTECH, INC.                          </t>
  </si>
  <si>
    <t xml:space="preserve">ELASOFT, INC                            </t>
  </si>
  <si>
    <t xml:space="preserve">ELDER RESEARCH INC                      </t>
  </si>
  <si>
    <t xml:space="preserve">ELECTRO RENT CORPORATION                </t>
  </si>
  <si>
    <t xml:space="preserve">ELECTRO STANDARDS LABORATORY, IN        </t>
  </si>
  <si>
    <t xml:space="preserve">ELECTRONIC COMPONENTS INC.              </t>
  </si>
  <si>
    <t xml:space="preserve">ELECTRONIC DATA INTEGRATION CO          </t>
  </si>
  <si>
    <t xml:space="preserve">ELECTRONIC INTERFACE ASSOCIATES,        </t>
  </si>
  <si>
    <t xml:space="preserve">ELECTRONIC KNOWLEDGE INTERCHANGE        </t>
  </si>
  <si>
    <t xml:space="preserve">ELECTRONIC ONLINE SYSTEMS INTERN        </t>
  </si>
  <si>
    <t xml:space="preserve">ELECTRONIC ON-RAMP INC., THE            </t>
  </si>
  <si>
    <t xml:space="preserve">ELECTRONIC SYSTEMS, INC.                </t>
  </si>
  <si>
    <t xml:space="preserve">ELECTRONIC WARFARE ASSOCIATES, I        </t>
  </si>
  <si>
    <t xml:space="preserve">ELECTROSOFT SERVICES, INC.              </t>
  </si>
  <si>
    <t xml:space="preserve">ELEGANT ENTERPRISE-WIDE SOLUTION        </t>
  </si>
  <si>
    <t xml:space="preserve">ELEMENTAL SOLUTIONS, LLC                </t>
  </si>
  <si>
    <t xml:space="preserve">ELEVATE GROUP, LLC                      </t>
  </si>
  <si>
    <t xml:space="preserve">ELICERE, INC.                           </t>
  </si>
  <si>
    <t xml:space="preserve">ELIRE, INC.                             </t>
  </si>
  <si>
    <t xml:space="preserve">ELITE SYSTEMS, INC.                     </t>
  </si>
  <si>
    <t xml:space="preserve">ELITE TECH GROUP INC                    </t>
  </si>
  <si>
    <t xml:space="preserve">ELITE TECHNICAL SERVICES INC.           </t>
  </si>
  <si>
    <t xml:space="preserve">ELIXIR TECHNOLOGIES CORPORATION         </t>
  </si>
  <si>
    <t xml:space="preserve">ELLISON SYSTEMS INC.                    </t>
  </si>
  <si>
    <t xml:space="preserve">ELLUMEN, INC.                           </t>
  </si>
  <si>
    <t xml:space="preserve">ELS, INC                                </t>
  </si>
  <si>
    <t xml:space="preserve">ELUCID SOLUTIONS, INC.                  </t>
  </si>
  <si>
    <t xml:space="preserve">ELYON INTERNATIONAL INC                 </t>
  </si>
  <si>
    <t xml:space="preserve">EMA, INC.                               </t>
  </si>
  <si>
    <t xml:space="preserve">EMAG SOLUTIONS, LLC                     </t>
  </si>
  <si>
    <t xml:space="preserve">EMAGINE IT, INC.                        </t>
  </si>
  <si>
    <t xml:space="preserve">E-MANAGEMENT CONSULTANTS, INC.          </t>
  </si>
  <si>
    <t xml:space="preserve">EMANCE, INC                             </t>
  </si>
  <si>
    <t xml:space="preserve">EMASON, INC.                            </t>
  </si>
  <si>
    <t xml:space="preserve">EMDEE TECHNOLOGY, INC                   </t>
  </si>
  <si>
    <t xml:space="preserve">EMDEON BUSINESS SERVICES LLC            </t>
  </si>
  <si>
    <t xml:space="preserve">EMENTUM, INC.                           </t>
  </si>
  <si>
    <t xml:space="preserve">EMERALD COAST COMMUNICATIONS GRO        </t>
  </si>
  <si>
    <t xml:space="preserve">EMERALD SOFTWARE GROUP, LLC             </t>
  </si>
  <si>
    <t xml:space="preserve">EMERGE KNOWLEDGE DESIGN INC             </t>
  </si>
  <si>
    <t xml:space="preserve">EMERGENCY COMMUNICATIONS NETWORK        </t>
  </si>
  <si>
    <t xml:space="preserve">EMERGENCY MANAGEMENT TELECOMMUNI        </t>
  </si>
  <si>
    <t xml:space="preserve">EMERGENT, LLC                           </t>
  </si>
  <si>
    <t xml:space="preserve">E-MERGES.COM INC.                       </t>
  </si>
  <si>
    <t xml:space="preserve">E-MERGING TECHNOLOGIES GROUP, IN        </t>
  </si>
  <si>
    <t xml:space="preserve">EMERGINT TECHNOLOGIES, INC              </t>
  </si>
  <si>
    <t xml:space="preserve">EMESEC INCORPORATED                     </t>
  </si>
  <si>
    <t xml:space="preserve">EMLOGIS, INC.                           </t>
  </si>
  <si>
    <t xml:space="preserve">EMPIRE CABLING, INC                     </t>
  </si>
  <si>
    <t xml:space="preserve">EMPOWER IT, INC.                        </t>
  </si>
  <si>
    <t xml:space="preserve">EMPOWERMENT TECHNOLOGY, INC.            </t>
  </si>
  <si>
    <t xml:space="preserve">EMPRESS MEDIA ASSET MANAGMENT           </t>
  </si>
  <si>
    <t xml:space="preserve">EMPRESS SOFTWARE INC                    </t>
  </si>
  <si>
    <t xml:space="preserve">EMSOLUTIONS, INC.                       </t>
  </si>
  <si>
    <t xml:space="preserve">EMW, INC.                               </t>
  </si>
  <si>
    <t xml:space="preserve">EN POINTE GOV INC                       </t>
  </si>
  <si>
    <t xml:space="preserve">EN VISION COMMUNICATIONS CORP           </t>
  </si>
  <si>
    <t xml:space="preserve">ENABLE BUSINESS SOLUTIONS, L.L.C        </t>
  </si>
  <si>
    <t xml:space="preserve">ENABLING TECHNOLOGIES CORP.             </t>
  </si>
  <si>
    <t xml:space="preserve">ENABLING TECHNOLOGIES INC               </t>
  </si>
  <si>
    <t xml:space="preserve">ENCENTRIC, INC.                         </t>
  </si>
  <si>
    <t xml:space="preserve">ENCLARITY, INC.                         </t>
  </si>
  <si>
    <t xml:space="preserve">ENCLIPSEONLINE INC.                     </t>
  </si>
  <si>
    <t xml:space="preserve">ENCOMPASS DIGITAL MEDIA, INC.           </t>
  </si>
  <si>
    <t xml:space="preserve">ENCORE SUPPORT SYSTEMS LP.              </t>
  </si>
  <si>
    <t xml:space="preserve">ENDEAVOR SYSTEMS, INC.                  </t>
  </si>
  <si>
    <t xml:space="preserve">ENERA, INC                              </t>
  </si>
  <si>
    <t xml:space="preserve">ENERGY SOLUTIONS PERFORMANCE STR        </t>
  </si>
  <si>
    <t xml:space="preserve">ENERGY WEB INC                          </t>
  </si>
  <si>
    <t xml:space="preserve">ENGENIUS CONSULTING GROUP INC.          </t>
  </si>
  <si>
    <t xml:space="preserve">ENGILITY CORPORATION                    </t>
  </si>
  <si>
    <t xml:space="preserve">ENGINEERING AND INTEGRATION SERV        </t>
  </si>
  <si>
    <t xml:space="preserve">ENGINEERING SOFTWARE &amp; NETWORK S        </t>
  </si>
  <si>
    <t xml:space="preserve">ENGINEERING SOLUTIONS &amp; PRODUCTS        </t>
  </si>
  <si>
    <t xml:space="preserve">ENGINEERING TECHNOLOGY ASSOCIATE        </t>
  </si>
  <si>
    <t xml:space="preserve">ENGINEERING, MANAGEMENT &amp; INTEGR        </t>
  </si>
  <si>
    <t xml:space="preserve">ENGLE TRAINING AND DESIGN GROUP,        </t>
  </si>
  <si>
    <t xml:space="preserve">ENGLISH, BLEEKER &amp; ASSOCIATES, I        </t>
  </si>
  <si>
    <t xml:space="preserve">ENHANCED VETERANS SOLUTIONS, INC        </t>
  </si>
  <si>
    <t xml:space="preserve">ENLIGHTENED, INC.                       </t>
  </si>
  <si>
    <t xml:space="preserve">EN-NET SERVICES, L.L.C.                 </t>
  </si>
  <si>
    <t xml:space="preserve">ENPRO CONSULTING INC                    </t>
  </si>
  <si>
    <t xml:space="preserve">ENSCO, INC.                             </t>
  </si>
  <si>
    <t xml:space="preserve">ENSOFTEK, INC.                          </t>
  </si>
  <si>
    <t xml:space="preserve">ENSURE TECHNOLOGIES, INC.               </t>
  </si>
  <si>
    <t xml:space="preserve">ENSYNC INTERACTIVE SOLUTIONS INC        </t>
  </si>
  <si>
    <t xml:space="preserve">ENSYNC SOLUTIONS INC.                   </t>
  </si>
  <si>
    <t xml:space="preserve">ENTAP, INC.                             </t>
  </si>
  <si>
    <t xml:space="preserve">ENTECH ENGINEERING, INC.                </t>
  </si>
  <si>
    <t xml:space="preserve">ENTEREZA, INC                           </t>
  </si>
  <si>
    <t xml:space="preserve">ENTERPRISE ARCHITECHS CORP.             </t>
  </si>
  <si>
    <t xml:space="preserve">ENTERPRISE BUSINESS SOLUTIONS IN        </t>
  </si>
  <si>
    <t xml:space="preserve">ENTERPRISE BUSINESS SOLUTIONS, L        </t>
  </si>
  <si>
    <t xml:space="preserve">ENTERPRISE CONSULTING PARTNERS,         </t>
  </si>
  <si>
    <t xml:space="preserve">ENTERPRISE ENGINEERING SERVICES         </t>
  </si>
  <si>
    <t xml:space="preserve">ENTERPRISE HORIZON CONSULTING GR        </t>
  </si>
  <si>
    <t xml:space="preserve">ENTERPRISE INFORMATION MANAGEMEN        </t>
  </si>
  <si>
    <t xml:space="preserve">ENTERPRISE INFORMATION SERVICES,        </t>
  </si>
  <si>
    <t xml:space="preserve">ENTERPRISE INFORMATION SOLUTIONS        </t>
  </si>
  <si>
    <t xml:space="preserve">ENTERPRISE INTEGRATION CORPORATI        </t>
  </si>
  <si>
    <t xml:space="preserve">ENTERPRISE INTEGRATION, INC.            </t>
  </si>
  <si>
    <t xml:space="preserve">ENTERPRISE MANAGEMENT, INC.             </t>
  </si>
  <si>
    <t xml:space="preserve">ENTERPRISE PEOPLE INC                   </t>
  </si>
  <si>
    <t xml:space="preserve">ENTERPRISE RESOURCE PERFORMANCE         </t>
  </si>
  <si>
    <t xml:space="preserve">ENTERPRISE RESOURCE PLANNING INT        </t>
  </si>
  <si>
    <t xml:space="preserve">ENTERPRISE RISK MANAGEMENT, INC.        </t>
  </si>
  <si>
    <t xml:space="preserve">ENTERPRISE SOLUTIONS REALIZED IN        </t>
  </si>
  <si>
    <t xml:space="preserve">ENTERPRISE SOLUTIONS, INC               </t>
  </si>
  <si>
    <t xml:space="preserve">ENTERPRISE STRATEGIES INC.              </t>
  </si>
  <si>
    <t xml:space="preserve">ENTERPRISE TECHNOLOGY CORPORATIO        </t>
  </si>
  <si>
    <t xml:space="preserve">ENTERPRISE TECHNOLOGY SOLUTIONS,        </t>
  </si>
  <si>
    <t xml:space="preserve">ENTERPRISE WAREHOUSING SOLUTIONS        </t>
  </si>
  <si>
    <t xml:space="preserve">ENTIGENCE CORPORATION                   </t>
  </si>
  <si>
    <t xml:space="preserve">ENTRUST, INC.                           </t>
  </si>
  <si>
    <t xml:space="preserve">ENVIRONMENTAL SYNECTICS, INC            </t>
  </si>
  <si>
    <t xml:space="preserve">ENVIRONMENTAL SYSTEMS RESEARCH I        </t>
  </si>
  <si>
    <t xml:space="preserve">ENVISAGE TECHNOLOGIES, LLC              </t>
  </si>
  <si>
    <t xml:space="preserve">ENVISION INNOVATIVE SOLUTIONS, I        </t>
  </si>
  <si>
    <t xml:space="preserve">ENVISION TECHNICAL SERVICES INC         </t>
  </si>
  <si>
    <t xml:space="preserve">ENVOY DATA CORPORATION                  </t>
  </si>
  <si>
    <t xml:space="preserve">EPIC ENGINEERING &amp; CONSULTING GR        </t>
  </si>
  <si>
    <t xml:space="preserve">EPITEC GROUP, INC., THE                 </t>
  </si>
  <si>
    <t xml:space="preserve">EPLUS GOVERNMENT, INC.                  </t>
  </si>
  <si>
    <t xml:space="preserve">EPLUS TECHNOLOGY, INC.                  </t>
  </si>
  <si>
    <t xml:space="preserve">EPM SOLUTIONS, L.L.C.                   </t>
  </si>
  <si>
    <t xml:space="preserve">EPOCH CONCEPTS, LLC                     </t>
  </si>
  <si>
    <t xml:space="preserve">EPRENTISE LLC                           </t>
  </si>
  <si>
    <t xml:space="preserve">EPS CORPORATION                         </t>
  </si>
  <si>
    <t xml:space="preserve">EPSILON, INC.                           </t>
  </si>
  <si>
    <t xml:space="preserve">EPSSCENTRAL LLC                         </t>
  </si>
  <si>
    <t xml:space="preserve">EQUINIX, INC.                           </t>
  </si>
  <si>
    <t xml:space="preserve">EQUINOXYS INC.                          </t>
  </si>
  <si>
    <t xml:space="preserve">ERDAS INC.                              </t>
  </si>
  <si>
    <t xml:space="preserve">E-RESOURCES, LLC                        </t>
  </si>
  <si>
    <t xml:space="preserve">ERP ANALYSTS, INC                       </t>
  </si>
  <si>
    <t xml:space="preserve">ESAC INC                                </t>
  </si>
  <si>
    <t xml:space="preserve">ESC, INC.                               </t>
  </si>
  <si>
    <t xml:space="preserve">ESCGOV, INC.                            </t>
  </si>
  <si>
    <t xml:space="preserve">E-SCI CORPORATION                       </t>
  </si>
  <si>
    <t xml:space="preserve">ESECURITYTOGO, LLC                      </t>
  </si>
  <si>
    <t xml:space="preserve">ESKEL-PORTER CONSULTING, INC            </t>
  </si>
  <si>
    <t xml:space="preserve">E-SOFT ASSOCIATES, INC                  </t>
  </si>
  <si>
    <t xml:space="preserve">ESOLUTION ARCHITECTS, INC.              </t>
  </si>
  <si>
    <t xml:space="preserve">ESOLUTIONS CONSULTING, INC.             </t>
  </si>
  <si>
    <t xml:space="preserve">ESP GROUP, LLC, THE                     </t>
  </si>
  <si>
    <t xml:space="preserve">ESPHERICAL.COM, INC.                    </t>
  </si>
  <si>
    <t xml:space="preserve">ESPRIT SYSTEMS LLC                      </t>
  </si>
  <si>
    <t xml:space="preserve">ESS DATA RECOVERY, INC                  </t>
  </si>
  <si>
    <t xml:space="preserve">ESSENTIAL INFORMATION SYSTEMS, I        </t>
  </si>
  <si>
    <t xml:space="preserve">ESSEX MANAGEMENT, LLC                   </t>
  </si>
  <si>
    <t xml:space="preserve">ESSOLUTIONS, INC.                       </t>
  </si>
  <si>
    <t xml:space="preserve">ESVA                                    </t>
  </si>
  <si>
    <t xml:space="preserve">ESYSTEMS INC.                           </t>
  </si>
  <si>
    <t xml:space="preserve">ESYSTEMS, INC.                          </t>
  </si>
  <si>
    <t xml:space="preserve">ETEC L.L.C.                             </t>
  </si>
  <si>
    <t xml:space="preserve">ETELIC INC.                             </t>
  </si>
  <si>
    <t xml:space="preserve">ETELLIGENT GROUP LLC                    </t>
  </si>
  <si>
    <t xml:space="preserve">ETHICSPOINT, INC.                       </t>
  </si>
  <si>
    <t xml:space="preserve">ETHOSIQ L.L.C.                          </t>
  </si>
  <si>
    <t xml:space="preserve">ETOUCH SYSTEMS CORP.                    </t>
  </si>
  <si>
    <t xml:space="preserve">EUMOTIF, INC.                           </t>
  </si>
  <si>
    <t xml:space="preserve">EUREKA/THE CALIFORNIA CAREER INF        </t>
  </si>
  <si>
    <t xml:space="preserve">EUTELSAT AMERICA CORP.                  </t>
  </si>
  <si>
    <t xml:space="preserve">EVALID8 CORPORATION                     </t>
  </si>
  <si>
    <t xml:space="preserve">EVANHOE &amp; ASSOCIATES, INC.              </t>
  </si>
  <si>
    <t xml:space="preserve">EVENTIDE INC.                           </t>
  </si>
  <si>
    <t xml:space="preserve">EVERBRIDGE, INC.                        </t>
  </si>
  <si>
    <t xml:space="preserve">EVEREST DATA RESEARCH INC               </t>
  </si>
  <si>
    <t xml:space="preserve">EVEREST TECHNOLOGIES INC                </t>
  </si>
  <si>
    <t xml:space="preserve">EVERGE GROUP, LLC                       </t>
  </si>
  <si>
    <t xml:space="preserve">EVERGREEN INFORMATION TECHNOLOGY        </t>
  </si>
  <si>
    <t xml:space="preserve">EVERTZ MICROSYSTEMS LTD                 </t>
  </si>
  <si>
    <t xml:space="preserve">EVERWARE-CBDI NORTH AMERICA, INC        </t>
  </si>
  <si>
    <t xml:space="preserve">EVERYTHING WIRELESS LLC                 </t>
  </si>
  <si>
    <t xml:space="preserve">EVIEW 360 CORP                          </t>
  </si>
  <si>
    <t xml:space="preserve">EVOKE RESEARCH AND CONSULTING, L        </t>
  </si>
  <si>
    <t xml:space="preserve">EVOLUTIONS TECHNOLOGIES INC.            </t>
  </si>
  <si>
    <t xml:space="preserve">E-VOLVE PARTNERS, INC.                  </t>
  </si>
  <si>
    <t xml:space="preserve">E-VOLVE TECHNOLOGY SYSTEMS, INC.        </t>
  </si>
  <si>
    <t xml:space="preserve">EVOLVENT TECHNOLOGIES INC.              </t>
  </si>
  <si>
    <t xml:space="preserve">EVOLVER, INC.                           </t>
  </si>
  <si>
    <t xml:space="preserve">EWA INFORMATION AND INFRASTRUCTU        </t>
  </si>
  <si>
    <t xml:space="preserve">EWING ELECTRONICS, INC.                 </t>
  </si>
  <si>
    <t xml:space="preserve">EX LIBRIS (USA) INC.                    </t>
  </si>
  <si>
    <t xml:space="preserve">EXALT COMMUNICATIONS, INC.              </t>
  </si>
  <si>
    <t xml:space="preserve">EXALT INTEGRATED TECHNOLOGIES, L        </t>
  </si>
  <si>
    <t xml:space="preserve">EXCEED CORPORATION                      </t>
  </si>
  <si>
    <t xml:space="preserve">EXCEL MANAGEMENT SYSTEMS, INC.          </t>
  </si>
  <si>
    <t xml:space="preserve">EXCELACOM, INC.                         </t>
  </si>
  <si>
    <t xml:space="preserve">EXCELLA CONSULTING, INC.                </t>
  </si>
  <si>
    <t xml:space="preserve">EXCELLERE CONSULTING ASSOCIATES         </t>
  </si>
  <si>
    <t xml:space="preserve">EXCENTIUM, INC.                         </t>
  </si>
  <si>
    <t xml:space="preserve">EXCEPTIONAL SOFTWARE STRATEGIES,        </t>
  </si>
  <si>
    <t xml:space="preserve">EXCIDION INC.                           </t>
  </si>
  <si>
    <t xml:space="preserve">EXECUSYS, INC.                          </t>
  </si>
  <si>
    <t xml:space="preserve">EXECUTECH STRATEGIC CONSULTING L        </t>
  </si>
  <si>
    <t xml:space="preserve">EXECUTIVE BUSINESS SERVICES, INC        </t>
  </si>
  <si>
    <t xml:space="preserve">EXECUTIVE COMPUTER MANAGEMENT SO        </t>
  </si>
  <si>
    <t xml:space="preserve">EXECUTIVE INFORMATION SYSTEMS, L        </t>
  </si>
  <si>
    <t xml:space="preserve">EXECUTIVE TECHNOLOGY, INC.              </t>
  </si>
  <si>
    <t xml:space="preserve">EXELIS VISUAL INFORMATION SOLUTI        </t>
  </si>
  <si>
    <t xml:space="preserve">EXETER GOVERNMENT SERVICES, LLC         </t>
  </si>
  <si>
    <t xml:space="preserve">EXETER GROUP, INC.                      </t>
  </si>
  <si>
    <t xml:space="preserve">EXITCERTIFIED CORP                      </t>
  </si>
  <si>
    <t xml:space="preserve">EXPANSION PROGRAMS INTERNATIONAL        </t>
  </si>
  <si>
    <t xml:space="preserve">EXPEDITIONARY TECHNICAL SOLUTION        </t>
  </si>
  <si>
    <t xml:space="preserve">EXPERT CHOICE INC                       </t>
  </si>
  <si>
    <t xml:space="preserve">EXPERT CONSULTANTS, INC.                </t>
  </si>
  <si>
    <t xml:space="preserve">EXPINFO INC.                            </t>
  </si>
  <si>
    <t xml:space="preserve">EXPLORANCE INC                          </t>
  </si>
  <si>
    <t xml:space="preserve">EXPRENTIS, INC.                         </t>
  </si>
  <si>
    <t xml:space="preserve">EXPRESS TECHNOLOGY, INC.                </t>
  </si>
  <si>
    <t xml:space="preserve">EXTENET SYSTEMS, INC.                   </t>
  </si>
  <si>
    <t xml:space="preserve">EXTENSYS, INC.                          </t>
  </si>
  <si>
    <t xml:space="preserve">EXTRACT SYSTEMS LLC                     </t>
  </si>
  <si>
    <t xml:space="preserve">EXTREME INTEGRATION LLC                 </t>
  </si>
  <si>
    <t xml:space="preserve">EXXACT CORPORATION                      </t>
  </si>
  <si>
    <t xml:space="preserve">EXXOR INC                               </t>
  </si>
  <si>
    <t xml:space="preserve">EY GOVERNMENT SERVICES LLC              </t>
  </si>
  <si>
    <t xml:space="preserve">EYAK TECHNOLOGY, LLC                    </t>
  </si>
  <si>
    <t xml:space="preserve">EZAPPT, LLC                             </t>
  </si>
  <si>
    <t xml:space="preserve">EZENIA! INC.                            </t>
  </si>
  <si>
    <t xml:space="preserve">FACET TECHNOLOGY CORP                   </t>
  </si>
  <si>
    <t xml:space="preserve">FACILITIES MANAGEMENT SOLUTIONS         </t>
  </si>
  <si>
    <t xml:space="preserve">FACILITIES SOLUTIONS GROUP, LLC         </t>
  </si>
  <si>
    <t xml:space="preserve">FAIR ISAAC CORPORATION                  </t>
  </si>
  <si>
    <t xml:space="preserve">FAIRCLOTH INFORMATION TECHNOLOGY        </t>
  </si>
  <si>
    <t xml:space="preserve">FAIRFIELD TECHNOLOGIES INC.             </t>
  </si>
  <si>
    <t xml:space="preserve">FAIRVIEW INDUSTRIES INC                 </t>
  </si>
  <si>
    <t xml:space="preserve">FALKLAND GROUP, INC                     </t>
  </si>
  <si>
    <t xml:space="preserve">FAST LANE CONSULTING AND EDUCATI        </t>
  </si>
  <si>
    <t xml:space="preserve">FAST SWITCH, LTD.                       </t>
  </si>
  <si>
    <t xml:space="preserve">FASTECH, INC.                           </t>
  </si>
  <si>
    <t xml:space="preserve">FASUR TECHNOLOGIES LLC                  </t>
  </si>
  <si>
    <t xml:space="preserve">FAVOR NETWORK SERVICES LLC              </t>
  </si>
  <si>
    <t xml:space="preserve">FCN, INC.                               </t>
  </si>
  <si>
    <t xml:space="preserve">FED CENTRIC TECHNOLOGIES, LLC           </t>
  </si>
  <si>
    <t xml:space="preserve">FEDBID, INC.                            </t>
  </si>
  <si>
    <t xml:space="preserve">FEDERAL BUSINESS SYSTEMS CORPORA        </t>
  </si>
  <si>
    <t xml:space="preserve">FEDERAL CONCEPTS, LLC                   </t>
  </si>
  <si>
    <t xml:space="preserve">FEDERAL DEFENSE SOLUTIONS, INC.         </t>
  </si>
  <si>
    <t xml:space="preserve">FEDERAL EDGE, INC.                      </t>
  </si>
  <si>
    <t xml:space="preserve">FEDERAL ENGINEERING, INC.               </t>
  </si>
  <si>
    <t xml:space="preserve">FEDERAL ERP, INC.                       </t>
  </si>
  <si>
    <t xml:space="preserve">FEDERAL FIBER COMM INC                  </t>
  </si>
  <si>
    <t xml:space="preserve">FEDERAL MANAGEMENT SYSTEMS, INC.        </t>
  </si>
  <si>
    <t xml:space="preserve">FEDERAL NETWORK SYSTEMS LLC             </t>
  </si>
  <si>
    <t xml:space="preserve">FEDERAL RESOURCES CORPORATION           </t>
  </si>
  <si>
    <t xml:space="preserve">FEDERAL TECHNOLOGY CORPORATION//        </t>
  </si>
  <si>
    <t xml:space="preserve">FEDERAL TECHNOLOGY SOLUTIONS, IN        </t>
  </si>
  <si>
    <t xml:space="preserve">FEDERAL WORKING GROUP, INC.             </t>
  </si>
  <si>
    <t xml:space="preserve">FEDERATED IT, INC.                      </t>
  </si>
  <si>
    <t xml:space="preserve">FEDITC LLC                              </t>
  </si>
  <si>
    <t xml:space="preserve">FEDMINE LLC                             </t>
  </si>
  <si>
    <t xml:space="preserve">FEDRESULTS, INC.                        </t>
  </si>
  <si>
    <t xml:space="preserve">FEDSOFT, INC.                           </t>
  </si>
  <si>
    <t xml:space="preserve">FEDSOLVE LLC                            </t>
  </si>
  <si>
    <t xml:space="preserve">FEDSYS, INC                             </t>
  </si>
  <si>
    <t xml:space="preserve">FEDTEK, INC                             </t>
  </si>
  <si>
    <t xml:space="preserve">FEDTELECOM LLC                          </t>
  </si>
  <si>
    <t xml:space="preserve">FEFA, LLC                               </t>
  </si>
  <si>
    <t xml:space="preserve">FEI.COM, INC.                           </t>
  </si>
  <si>
    <t xml:space="preserve">FEITH SYSTEMS AND SOFTWARE, INC.        </t>
  </si>
  <si>
    <t xml:space="preserve">FEMME COMP INCORPORATED                 </t>
  </si>
  <si>
    <t xml:space="preserve">FENESTRAE INC.                          </t>
  </si>
  <si>
    <t xml:space="preserve">FENWICK TECHNOLOGIES, INC.              </t>
  </si>
  <si>
    <t xml:space="preserve">FERGUSON CONSULTING, INC.               </t>
  </si>
  <si>
    <t xml:space="preserve">FGM, INC.                               </t>
  </si>
  <si>
    <t xml:space="preserve">FIBER INSTRUMENT SALES, INC.            </t>
  </si>
  <si>
    <t xml:space="preserve">FIBER PLUS, INC.                        </t>
  </si>
  <si>
    <t xml:space="preserve">FIBERDYNE LABS, INC.                    </t>
  </si>
  <si>
    <t xml:space="preserve">FIBERLIGHT, LLC                         </t>
  </si>
  <si>
    <t xml:space="preserve">FIBERNET SYSTEMS LLC                    </t>
  </si>
  <si>
    <t xml:space="preserve">FIBERTRONICS, INC.                      </t>
  </si>
  <si>
    <t xml:space="preserve">FIDELITY NATIONAL INFORMATION SE        </t>
  </si>
  <si>
    <t xml:space="preserve">FIELD DATA TECHNOLOGY LLC               </t>
  </si>
  <si>
    <t xml:space="preserve">FIELDS CONSULTING GROUP INC             </t>
  </si>
  <si>
    <t xml:space="preserve">FIG LEAF SOFTWARE INC.                  </t>
  </si>
  <si>
    <t xml:space="preserve">FILEHOLD SYSTEMS INC                    </t>
  </si>
  <si>
    <t xml:space="preserve">FILNET INCORPORATED                     </t>
  </si>
  <si>
    <t xml:space="preserve">FINANCIAL MODELING SPECIALISTS,         </t>
  </si>
  <si>
    <t xml:space="preserve">FINANCIAL SYSTEMS CONSULTANTS, I        </t>
  </si>
  <si>
    <t xml:space="preserve">FINDLAY TELECOM LIMITED LLC             </t>
  </si>
  <si>
    <t xml:space="preserve">FINITY IT LLC                           </t>
  </si>
  <si>
    <t xml:space="preserve">FIORANO SOFTWARE, INC.                  </t>
  </si>
  <si>
    <t xml:space="preserve">FIORE INDUSTRIES INC.                   </t>
  </si>
  <si>
    <t xml:space="preserve">FIRST CHOICE PROFESSIONALS, LLC         </t>
  </si>
  <si>
    <t xml:space="preserve">FIRST INFORMATION TECHNOLOGY SER        </t>
  </si>
  <si>
    <t xml:space="preserve">FIRST TRADE INTERNATIONAL CORPOR        </t>
  </si>
  <si>
    <t xml:space="preserve">FIRSTCARBON SOLUTIONS, INC.             </t>
  </si>
  <si>
    <t xml:space="preserve">FIS BLUE, INC.                          </t>
  </si>
  <si>
    <t xml:space="preserve">FISHNET SECURITY, INC.                  </t>
  </si>
  <si>
    <t xml:space="preserve">FIVE 9 GROUP, INC.                      </t>
  </si>
  <si>
    <t xml:space="preserve">FIVE RIVERS SERVICES, LLC               </t>
  </si>
  <si>
    <t xml:space="preserve">FIVE STONES RESEARCH CORPORATION        </t>
  </si>
  <si>
    <t xml:space="preserve">FIVEPATHS, LLC                          </t>
  </si>
  <si>
    <t xml:space="preserve">FLAIRSOFT LTD                           </t>
  </si>
  <si>
    <t xml:space="preserve">FLASHBACK DATA, LLC                     </t>
  </si>
  <si>
    <t xml:space="preserve">FLASHPOINT INTERNET SOLUTIONS, I        </t>
  </si>
  <si>
    <t xml:space="preserve">FLATIRONS SOLUTIONS CORPORATION         </t>
  </si>
  <si>
    <t xml:space="preserve">FLATIRONS TWO INC.                      </t>
  </si>
  <si>
    <t xml:space="preserve">FLATTER &amp; ASSOCIATES, INC.              </t>
  </si>
  <si>
    <t xml:space="preserve">FLEXION INC.                            </t>
  </si>
  <si>
    <t xml:space="preserve">FLORIDA INSTITUTE FOR HUMAN AND         </t>
  </si>
  <si>
    <t xml:space="preserve">FLORIDA MICRO, INC                      </t>
  </si>
  <si>
    <t xml:space="preserve">FLYING BRIDGE TECHNOLOGIES, INC.        </t>
  </si>
  <si>
    <t xml:space="preserve">FLYTECOMM, INC.                         </t>
  </si>
  <si>
    <t xml:space="preserve">FM SOLUTIONS PRO, LLC                   </t>
  </si>
  <si>
    <t xml:space="preserve">FM:SYSTEMS, INC.                        </t>
  </si>
  <si>
    <t xml:space="preserve">FMAS CORPORATION                        </t>
  </si>
  <si>
    <t xml:space="preserve">FOCUS CONSULTING, INC.                  </t>
  </si>
  <si>
    <t xml:space="preserve">FOCUS IT TECHNOLOGY, INC.               </t>
  </si>
  <si>
    <t xml:space="preserve">FOCUS TECHNOLOGY CONSULTING, LLC        </t>
  </si>
  <si>
    <t xml:space="preserve">FOCUSED MANAGEMENT, INC.                </t>
  </si>
  <si>
    <t xml:space="preserve">FORAY TECHNOLOGIES, LLC                 </t>
  </si>
  <si>
    <t xml:space="preserve">FORCE 3, INC.                           </t>
  </si>
  <si>
    <t xml:space="preserve">FORETHOUGHT, INC.                       </t>
  </si>
  <si>
    <t xml:space="preserve">FORMSOFT GROUP LTD                      </t>
  </si>
  <si>
    <t xml:space="preserve">FORRESTER RESEARCH, INC.                </t>
  </si>
  <si>
    <t xml:space="preserve">FORSYTHE FEDERAL SOLUTIONS CORPO        </t>
  </si>
  <si>
    <t xml:space="preserve">FORT HILL COMPANY INC                   </t>
  </si>
  <si>
    <t xml:space="preserve">FORUM INFO-TECH, INC.                   </t>
  </si>
  <si>
    <t xml:space="preserve">FORUM ONE COMMUNICATIONS CORPORA        </t>
  </si>
  <si>
    <t xml:space="preserve">FORUM SYSTEMS, INC.                     </t>
  </si>
  <si>
    <t xml:space="preserve">FOSTERSOFT, INC.                        </t>
  </si>
  <si>
    <t xml:space="preserve">FOUR LLC                                </t>
  </si>
  <si>
    <t xml:space="preserve">FOUR POINTS COMMUNICATION SERVIC        </t>
  </si>
  <si>
    <t xml:space="preserve">FOUR POINTS TECHNOLOGY, L.L.C.          </t>
  </si>
  <si>
    <t xml:space="preserve">FOUR RIVERS SOFTWARE SYSTEMS INC        </t>
  </si>
  <si>
    <t xml:space="preserve">FOUR WINDS INTERACTIVE LLC              </t>
  </si>
  <si>
    <t xml:space="preserve">FOX RIVER GRAPHICS, LLC                 </t>
  </si>
  <si>
    <t xml:space="preserve">FOXHOLE TECHNOLOGY, INC.                </t>
  </si>
  <si>
    <t xml:space="preserve">FPMI SOLUTIONS, INC.                    </t>
  </si>
  <si>
    <t xml:space="preserve">FRAMEWORKS CMPT CONSULTING INC          </t>
  </si>
  <si>
    <t xml:space="preserve">FRANKIE FRIEND &amp; ASSOCIATES, INC        </t>
  </si>
  <si>
    <t xml:space="preserve">FRAUNHOFER USA, INC.                    </t>
  </si>
  <si>
    <t xml:space="preserve">FREEALLIANCE.COM, LLC                   </t>
  </si>
  <si>
    <t xml:space="preserve">FREEDOM CONSULTING GROUP, INC           </t>
  </si>
  <si>
    <t xml:space="preserve">FREEDOM INFORMATION SYSTEMS, INC        </t>
  </si>
  <si>
    <t xml:space="preserve">FREEDOM STAFFING, LLC                   </t>
  </si>
  <si>
    <t xml:space="preserve">FREEDOM USA, INC.                       </t>
  </si>
  <si>
    <t xml:space="preserve">FREEPORT TECHNOLOGIES, INC.             </t>
  </si>
  <si>
    <t xml:space="preserve">FREESTONE SOFTWARE, INC.                </t>
  </si>
  <si>
    <t xml:space="preserve">FREEWATER TECHNOLOGIES INCORPORA        </t>
  </si>
  <si>
    <t xml:space="preserve">FRIEDMANS' PREMIER SYSTEM, INC.         </t>
  </si>
  <si>
    <t xml:space="preserve">FRONT ROWE, INC.                        </t>
  </si>
  <si>
    <t xml:space="preserve">FRONTIER MEDIA, INC.                    </t>
  </si>
  <si>
    <t xml:space="preserve">FRONTIER TECHNOLOGIES INC               </t>
  </si>
  <si>
    <t xml:space="preserve">FRONTIER TECHNOLOGY INC.                </t>
  </si>
  <si>
    <t xml:space="preserve">FRONTLINE SYSTEMS INC                   </t>
  </si>
  <si>
    <t xml:space="preserve">FRONTLINE SYSTEMS, INC.                 </t>
  </si>
  <si>
    <t xml:space="preserve">FTDATA, INC.                            </t>
  </si>
  <si>
    <t xml:space="preserve">FTR SYSTEMS, LTD.                       </t>
  </si>
  <si>
    <t xml:space="preserve">FU ASSOCIATES LIMITED                   </t>
  </si>
  <si>
    <t xml:space="preserve">FUJITSU AMERICA, INC.                   </t>
  </si>
  <si>
    <t xml:space="preserve">FULCRUM BIOMETRICS, LLC                 </t>
  </si>
  <si>
    <t xml:space="preserve">FULCRUM IT SERVICES, LLC                </t>
  </si>
  <si>
    <t xml:space="preserve">FULCRUM VETS, LLC                       </t>
  </si>
  <si>
    <t xml:space="preserve">FULL VISIBILITY LLC                     </t>
  </si>
  <si>
    <t xml:space="preserve">FUSION PPT LLC                          </t>
  </si>
  <si>
    <t xml:space="preserve">FUSION TECHNOLOGY LLC                   </t>
  </si>
  <si>
    <t xml:space="preserve">FUTREND TECHNOLOGY INC                  </t>
  </si>
  <si>
    <t xml:space="preserve">FUTRON, INCORPORATED                    </t>
  </si>
  <si>
    <t xml:space="preserve">FUTURE INTEGRATED SYSTEMS (FIS)         </t>
  </si>
  <si>
    <t xml:space="preserve">FUTURE MEDIA CONCEPTS, INC.             </t>
  </si>
  <si>
    <t xml:space="preserve">FUTURE POINT SYSTEMS, INC.              </t>
  </si>
  <si>
    <t xml:space="preserve">FUTURE TECHNOLOGIES CONSULTING G        </t>
  </si>
  <si>
    <t xml:space="preserve">FUTURE TECHNOLOGIES VENTURE, L.L        </t>
  </si>
  <si>
    <t xml:space="preserve">FUTURE TECHNOLOGIES, INC                </t>
  </si>
  <si>
    <t xml:space="preserve">FUTURECOM TECHNOLOGIES, INC.            </t>
  </si>
  <si>
    <t xml:space="preserve">FUTURENET GROUP, INC.                   </t>
  </si>
  <si>
    <t xml:space="preserve">FUTUREWORLD TECHNOLOGIES, INC.          </t>
  </si>
  <si>
    <t xml:space="preserve">FYI - FOR YOUR INFORMATION, INC.        </t>
  </si>
  <si>
    <t xml:space="preserve">FYI SYSTEMS, INC.                       </t>
  </si>
  <si>
    <t xml:space="preserve">FYRM ASSOCIATES, INC.                   </t>
  </si>
  <si>
    <t xml:space="preserve">G. R. PATEL &amp; ASSOCIATES, INC.          </t>
  </si>
  <si>
    <t xml:space="preserve">G.R.D., INC.                            </t>
  </si>
  <si>
    <t xml:space="preserve">G2, INC.                                </t>
  </si>
  <si>
    <t xml:space="preserve">G4 GOVERNMENT-SOLUTIONS, INC.           </t>
  </si>
  <si>
    <t xml:space="preserve">GADELLNET CONSULTING SERVICES, L        </t>
  </si>
  <si>
    <t xml:space="preserve">GAGGLE.NET, INC.                        </t>
  </si>
  <si>
    <t xml:space="preserve">GALAXY ELECTRONICS COMPANY              </t>
  </si>
  <si>
    <t xml:space="preserve">GALINDO CONSULTING GROUP, INC.          </t>
  </si>
  <si>
    <t xml:space="preserve">GALLER ASSOCIATES, INC                  </t>
  </si>
  <si>
    <t xml:space="preserve">GALLERY SYSTEMS, INC.                   </t>
  </si>
  <si>
    <t xml:space="preserve">GALORATH INCORPORATED                   </t>
  </si>
  <si>
    <t xml:space="preserve">GALT &amp; ASSOCIATES, LLC                  </t>
  </si>
  <si>
    <t xml:space="preserve">GALVAN AND ASSOCIATES, LLC              </t>
  </si>
  <si>
    <t xml:space="preserve">GAMA-1 TECHNOLOGIES, LLC                </t>
  </si>
  <si>
    <t xml:space="preserve">GAMMATECH COMPUTER CORPORATION          </t>
  </si>
  <si>
    <t xml:space="preserve">GAMZI DIGITAL LLC                       </t>
  </si>
  <si>
    <t xml:space="preserve">GANNETT FLEMING, INC.                   </t>
  </si>
  <si>
    <t xml:space="preserve">GANTEC CORPORATION                      </t>
  </si>
  <si>
    <t xml:space="preserve">GANTECH INC.                            </t>
  </si>
  <si>
    <t xml:space="preserve">GANUCH, INC.                            </t>
  </si>
  <si>
    <t xml:space="preserve">GAP SOLUTIONS, INC.                     </t>
  </si>
  <si>
    <t xml:space="preserve">GARNER PRODUCTS, INC.                   </t>
  </si>
  <si>
    <t xml:space="preserve">GARTNER, INC.                           </t>
  </si>
  <si>
    <t xml:space="preserve">GARY L TEPER                            </t>
  </si>
  <si>
    <t xml:space="preserve">GATEKEEPERS INTERNET MARKETING,         </t>
  </si>
  <si>
    <t xml:space="preserve">GATEWAY FAX SYSTEMS INC                 </t>
  </si>
  <si>
    <t xml:space="preserve">GATR TECHNOLOGIES, INC.                 </t>
  </si>
  <si>
    <t xml:space="preserve">GAVER TECHNOLOGIES, INC.                </t>
  </si>
  <si>
    <t xml:space="preserve">GB TECH, INC.                           </t>
  </si>
  <si>
    <t xml:space="preserve">GB-SYS, INC.                            </t>
  </si>
  <si>
    <t xml:space="preserve">GBTI SOLUTIONS, INC.                    </t>
  </si>
  <si>
    <t xml:space="preserve">GC&amp;E SYSTEMS GROUP, INC.                </t>
  </si>
  <si>
    <t xml:space="preserve">GCOM SOFTWARE, INC.                     </t>
  </si>
  <si>
    <t xml:space="preserve">GCR INC.                                </t>
  </si>
  <si>
    <t xml:space="preserve">GDC INTEGRATION, INC.                   </t>
  </si>
  <si>
    <t xml:space="preserve">GDH CONSULTING, INC.                    </t>
  </si>
  <si>
    <t xml:space="preserve">GEAR SOFTWARE, INC.                     </t>
  </si>
  <si>
    <t xml:space="preserve">GEFFTEK LLC                             </t>
  </si>
  <si>
    <t xml:space="preserve">GELCO INFORMATION NETWORK GSD, I        </t>
  </si>
  <si>
    <t xml:space="preserve">GEMALTO, INC.                           </t>
  </si>
  <si>
    <t xml:space="preserve">GEMINI INDUSTRIES INC.                  </t>
  </si>
  <si>
    <t xml:space="preserve">GENCO SYSTEMS, INC.                     </t>
  </si>
  <si>
    <t xml:space="preserve">GENCORE CANDEO, LTD.                    </t>
  </si>
  <si>
    <t xml:space="preserve">GENERAL DYNAMICS ADVANCED INFORM        </t>
  </si>
  <si>
    <t xml:space="preserve">GENERAL DYNAMICS C4 SYSTEMS, INC        </t>
  </si>
  <si>
    <t xml:space="preserve">GENERAL DYNAMICS INFORMATION TEC        </t>
  </si>
  <si>
    <t xml:space="preserve">GENERAL INFORMATION TECHNOLOGY,         </t>
  </si>
  <si>
    <t xml:space="preserve">GENERAL PROJECTION SYSTEMS, INC.        </t>
  </si>
  <si>
    <t xml:space="preserve">GENERAL SALES ADMINISTRATION, IN        </t>
  </si>
  <si>
    <t xml:space="preserve">GENERAL TECHNICS INC.                   </t>
  </si>
  <si>
    <t xml:space="preserve">GENESIS NETWORKS ENTERPRISES, LL        </t>
  </si>
  <si>
    <t xml:space="preserve">GENESYS CONSULTING INC                  </t>
  </si>
  <si>
    <t xml:space="preserve">GENETEC INC                             </t>
  </si>
  <si>
    <t xml:space="preserve">GENILOGIX LLC                           </t>
  </si>
  <si>
    <t xml:space="preserve">GENOME INTERNATIONAL CORPORATION        </t>
  </si>
  <si>
    <t xml:space="preserve">GEOCENT, L.L.C.                         </t>
  </si>
  <si>
    <t xml:space="preserve">GEO-COMM INC                            </t>
  </si>
  <si>
    <t xml:space="preserve">GEOGRAPHIC INFORMATION SERVICES,        </t>
  </si>
  <si>
    <t xml:space="preserve">GEOGRAPHIC TECHNOLOGIES GROUP, I        </t>
  </si>
  <si>
    <t xml:space="preserve">GEONAV GROUP INTERNATIONAL, INC.        </t>
  </si>
  <si>
    <t xml:space="preserve">GEORGE VENTURES LLC                     </t>
  </si>
  <si>
    <t xml:space="preserve">GEOSPATIAL ANALYTICS, INC.              </t>
  </si>
  <si>
    <t xml:space="preserve">GEOSPATIAL EXPERTS INC.                 </t>
  </si>
  <si>
    <t xml:space="preserve">GERBER SCIENTIFIC, INC.                 </t>
  </si>
  <si>
    <t xml:space="preserve">GET ENGINEERING CORP.                   </t>
  </si>
  <si>
    <t xml:space="preserve">GETWIRELESS, LLC                        </t>
  </si>
  <si>
    <t xml:space="preserve">GFI USA, INC.                           </t>
  </si>
  <si>
    <t xml:space="preserve">GHA TECHNOLOGIES, INC.                  </t>
  </si>
  <si>
    <t xml:space="preserve">GI NETWORK SOLUTIONS INC                </t>
  </si>
  <si>
    <t xml:space="preserve">GIBSON TECHNICAL SERVICES, INC.         </t>
  </si>
  <si>
    <t xml:space="preserve">GIDEON SERVICES, INC.                   </t>
  </si>
  <si>
    <t xml:space="preserve">GILL &amp; PIETTE, INC.                     </t>
  </si>
  <si>
    <t xml:space="preserve">GILLWARE, INC.                          </t>
  </si>
  <si>
    <t xml:space="preserve">GILMONEY, INC.                          </t>
  </si>
  <si>
    <t xml:space="preserve">GINIA, INC                              </t>
  </si>
  <si>
    <t xml:space="preserve">GINICORP                                </t>
  </si>
  <si>
    <t xml:space="preserve">GINN GROUP, INC., THE                   </t>
  </si>
  <si>
    <t xml:space="preserve">GIS FEDERAL LLC                         </t>
  </si>
  <si>
    <t xml:space="preserve">GIT SATELLITE, LLC                      </t>
  </si>
  <si>
    <t xml:space="preserve">GLACIER TECHNOLOGIES, LLC               </t>
  </si>
  <si>
    <t xml:space="preserve">GLASSHOUSE TECHNOLOGIES, INC.           </t>
  </si>
  <si>
    <t xml:space="preserve">GLEASON RESEARCH ASSOCIATES INCO        </t>
  </si>
  <si>
    <t xml:space="preserve">GLOBAFONE, INC.                         </t>
  </si>
  <si>
    <t xml:space="preserve">GLOBAL ANALYTIC INFORMATION TECH        </t>
  </si>
  <si>
    <t xml:space="preserve">GLOBAL ASSOCIATES, INC.                 </t>
  </si>
  <si>
    <t xml:space="preserve">GLOBAL BUSINESS SOLUTIONS, INC.         </t>
  </si>
  <si>
    <t xml:space="preserve">GLOBAL COMPUTER ENTERPRISES, INC        </t>
  </si>
  <si>
    <t xml:space="preserve">GLOBAL CONNECT, L.L.C.                  </t>
  </si>
  <si>
    <t xml:space="preserve">GLOBAL CONSULTING INTERNATIONAL,        </t>
  </si>
  <si>
    <t xml:space="preserve">GLOBAL CROSSING NORTH AMERICA IN        </t>
  </si>
  <si>
    <t xml:space="preserve">GLOBAL DATA CENTER INC                  </t>
  </si>
  <si>
    <t xml:space="preserve">GLOBAL DATA INTERCHANGE, INC            </t>
  </si>
  <si>
    <t xml:space="preserve">GLOBAL ENGINEERING &amp; MANAGEMENT         </t>
  </si>
  <si>
    <t xml:space="preserve">GLOBAL ENTERPRISES &amp; HOLDINGS, I        </t>
  </si>
  <si>
    <t xml:space="preserve">GLOBAL ENVIRONMENTAL CONSULTING,        </t>
  </si>
  <si>
    <t xml:space="preserve">GLOBAL EVALUATION &amp; APPLIED RESE        </t>
  </si>
  <si>
    <t xml:space="preserve">GLOBAL HORIZONS TRAINING, LLC           </t>
  </si>
  <si>
    <t xml:space="preserve">GLOBAL INFORMATION SERVICES, INC        </t>
  </si>
  <si>
    <t xml:space="preserve">GLOBAL INTERFACE SOLUTIONS, INC         </t>
  </si>
  <si>
    <t xml:space="preserve">GLOBAL KNOWLEDGE TRAINING LLC           </t>
  </si>
  <si>
    <t xml:space="preserve">GLOBAL LEARNING SYSTEMS LLC             </t>
  </si>
  <si>
    <t xml:space="preserve">GLOBAL MANAGEMENT SYSTEMS, INC.         </t>
  </si>
  <si>
    <t xml:space="preserve">GLOBAL NEST LLC                         </t>
  </si>
  <si>
    <t xml:space="preserve">GLOBAL NET SERVICES, INC.               </t>
  </si>
  <si>
    <t xml:space="preserve">GLOBAL NETWORK SYSTEMS OF MARYLA        </t>
  </si>
  <si>
    <t xml:space="preserve">GLOBAL ON-LINE COMPUTERS INC            </t>
  </si>
  <si>
    <t xml:space="preserve">GLOBAL PRINTER SERVICES, INC.           </t>
  </si>
  <si>
    <t xml:space="preserve">GLOBAL RELIEF TECHNOLOGIES, INC.        </t>
  </si>
  <si>
    <t xml:space="preserve">GLOBAL SATELLITE USA LLC                </t>
  </si>
  <si>
    <t xml:space="preserve">GLOBAL SCIENCE &amp; TECHNOLOGY, INC        </t>
  </si>
  <si>
    <t xml:space="preserve">GLOBAL STRATEGIC SOLUTIONS, LLC         </t>
  </si>
  <si>
    <t xml:space="preserve">GLOBAL SYSTEMS &amp; STRATEGIES             </t>
  </si>
  <si>
    <t xml:space="preserve">GLOBAL SYSTEMS SOLUTION CORP.           </t>
  </si>
  <si>
    <t xml:space="preserve">GLOBAL SYSTEMS TECHNOLOGIES, INC        </t>
  </si>
  <si>
    <t xml:space="preserve">GLOBAL TECH INC.                        </t>
  </si>
  <si>
    <t xml:space="preserve">GLOBAL TECHNOLOGY RESOURCES, INC        </t>
  </si>
  <si>
    <t xml:space="preserve">GLOBAL TECHNOLOGY SOLUTIONS INC.        </t>
  </si>
  <si>
    <t xml:space="preserve">GLOBAL TECHPRO, LLC                     </t>
  </si>
  <si>
    <t xml:space="preserve">GLOBAL TRACKING COMMUNICATIONS,         </t>
  </si>
  <si>
    <t xml:space="preserve">GLOBAL TUNNELS LIMITED COMPANY          </t>
  </si>
  <si>
    <t xml:space="preserve">GLOBAL UNION, INC                       </t>
  </si>
  <si>
    <t xml:space="preserve">GLOBAL WORLD TECHNOLOGY LLC             </t>
  </si>
  <si>
    <t xml:space="preserve">GLOBALSTAR USA, LLC                     </t>
  </si>
  <si>
    <t xml:space="preserve">GLOBALSTOR DATA CORPORATION             </t>
  </si>
  <si>
    <t xml:space="preserve">GLOBECOMM SYSTEMS INC.                  </t>
  </si>
  <si>
    <t xml:space="preserve">GLOTECH, INC.                           </t>
  </si>
  <si>
    <t xml:space="preserve">GLS ASSOCIATES, INC.                    </t>
  </si>
  <si>
    <t xml:space="preserve">GMC TEK, LLC                            </t>
  </si>
  <si>
    <t xml:space="preserve">GMG MANAGEMENT CONSULTING INC.          </t>
  </si>
  <si>
    <t xml:space="preserve">GN NETCOM, INC.                         </t>
  </si>
  <si>
    <t xml:space="preserve">GNC CONSULTING, INC.                    </t>
  </si>
  <si>
    <t xml:space="preserve">GNOMON INC.                             </t>
  </si>
  <si>
    <t xml:space="preserve">GO TO GROUP, INC, THE                   </t>
  </si>
  <si>
    <t xml:space="preserve">GOLD SYSTEMS, INC.                      </t>
  </si>
  <si>
    <t xml:space="preserve">GOLDBELT ORCA, LLC                      </t>
  </si>
  <si>
    <t xml:space="preserve">GOLDEN TECH, INC.                       </t>
  </si>
  <si>
    <t xml:space="preserve">GONZALES CONSULTING SERVICES, IN        </t>
  </si>
  <si>
    <t xml:space="preserve">GOODMAN NETWORKS INCORPORATED           </t>
  </si>
  <si>
    <t xml:space="preserve">GORDIAN GROUP, INC. THE                 </t>
  </si>
  <si>
    <t xml:space="preserve">GOVCONNECTION, INC.                     </t>
  </si>
  <si>
    <t xml:space="preserve">GOVERNMENT ACQUISITIONS, INC.           </t>
  </si>
  <si>
    <t xml:space="preserve">GOVERNMENT AFFILIATION INTEGRATO        </t>
  </si>
  <si>
    <t xml:space="preserve">GOVERNMENT CONSULTING RESOURCES,        </t>
  </si>
  <si>
    <t xml:space="preserve">GOVERNMENT LEASING COMPANY              </t>
  </si>
  <si>
    <t xml:space="preserve">GOVERNMENT MARKETING AND PROCURE        </t>
  </si>
  <si>
    <t xml:space="preserve">GOVERNMENT RETIREMENT &amp; BENEFITS        </t>
  </si>
  <si>
    <t xml:space="preserve">GOVERNMENT SOLUTION ADVISORS, LL        </t>
  </si>
  <si>
    <t xml:space="preserve">GOVERNMENT SYSTEMS, INC.                </t>
  </si>
  <si>
    <t xml:space="preserve">GOVERNMENT TECHNOLOGY AND BUSINE        </t>
  </si>
  <si>
    <t xml:space="preserve">GOVERNMENT TECHNOLOGY SOLUTIONS,        </t>
  </si>
  <si>
    <t xml:space="preserve">GOVERNMENT TELECOMMUNICATIONS, I        </t>
  </si>
  <si>
    <t xml:space="preserve">GOVERNMENT WORKS, INC.                  </t>
  </si>
  <si>
    <t xml:space="preserve">GOVERNMENT-BUYS, INC.                   </t>
  </si>
  <si>
    <t xml:space="preserve">GOVPLACE                                </t>
  </si>
  <si>
    <t xml:space="preserve">GOVSPHERE, INC.                         </t>
  </si>
  <si>
    <t xml:space="preserve">GOVWARE LLC                             </t>
  </si>
  <si>
    <t xml:space="preserve">GP CONSULTING, LLC                      </t>
  </si>
  <si>
    <t xml:space="preserve">GP STRATEGIES CORPORATION               </t>
  </si>
  <si>
    <t xml:space="preserve">GPS INFORMATION GUIDANCE, LLC           </t>
  </si>
  <si>
    <t xml:space="preserve">GRADKELL SYSTEMS INC                    </t>
  </si>
  <si>
    <t xml:space="preserve">GRAHAM TECHNOLOGIES LLC                 </t>
  </si>
  <si>
    <t xml:space="preserve">GRANT THORNTON LLP                      </t>
  </si>
  <si>
    <t xml:space="preserve">GRAPHIC SYSTEMS, INC.                   </t>
  </si>
  <si>
    <t xml:space="preserve">GRAPHISOFT NORTH AMERICA INC            </t>
  </si>
  <si>
    <t xml:space="preserve">GRAY MATTERS TECHNOLOGY SERVICE,        </t>
  </si>
  <si>
    <t xml:space="preserve">GRAY ROCK PROFESSIONAL ALLIANCE         </t>
  </si>
  <si>
    <t xml:space="preserve">GRAYBAR ELECTRIC COMPANY, INC.          </t>
  </si>
  <si>
    <t xml:space="preserve">GREAT LAKES COMPUTER CORP.              </t>
  </si>
  <si>
    <t xml:space="preserve">GREENLINE SYSTEMS, INC.                 </t>
  </si>
  <si>
    <t xml:space="preserve">GREENTREE GROUP, INC. THE               </t>
  </si>
  <si>
    <t xml:space="preserve">GRESHKO CONSULTING, INC.                </t>
  </si>
  <si>
    <t xml:space="preserve">GREYTHORN, INC.                         </t>
  </si>
  <si>
    <t xml:space="preserve">GRIMMER TECHNOLOGY AND OPERATION        </t>
  </si>
  <si>
    <t xml:space="preserve">GRIP TECHNOLOGY LLC                     </t>
  </si>
  <si>
    <t xml:space="preserve">GRITTER - FRANCONA, INC.                </t>
  </si>
  <si>
    <t xml:space="preserve">GROM ASSOCIATES, INC.                   </t>
  </si>
  <si>
    <t xml:space="preserve">GROT, INC.                              </t>
  </si>
  <si>
    <t xml:space="preserve">GROUP W INC.                            </t>
  </si>
  <si>
    <t xml:space="preserve">GROUP Z, INC.                           </t>
  </si>
  <si>
    <t xml:space="preserve">GROUPSYSTEMS CORPORATION                </t>
  </si>
  <si>
    <t xml:space="preserve">GROVE RESOURCE SOLUTIONS, INC.          </t>
  </si>
  <si>
    <t xml:space="preserve">GROVEWARE TECHNOLOGIES INC              </t>
  </si>
  <si>
    <t xml:space="preserve">GR-SYSTEMS INC                          </t>
  </si>
  <si>
    <t xml:space="preserve">GS5, LLC                                </t>
  </si>
  <si>
    <t xml:space="preserve">GSTEK, INC.                             </t>
  </si>
  <si>
    <t xml:space="preserve">GTC SYSTEMS INC.                        </t>
  </si>
  <si>
    <t xml:space="preserve">GTI SYSTEMS, INC.                       </t>
  </si>
  <si>
    <t xml:space="preserve">GTP INCORPORATION                       </t>
  </si>
  <si>
    <t xml:space="preserve">GUICE ASSOCIATES, INC.                  </t>
  </si>
  <si>
    <t xml:space="preserve">GUIDENT TECHNOLOGIES INC                </t>
  </si>
  <si>
    <t xml:space="preserve">GUNNISON CONSULTING GROUP INC           </t>
  </si>
  <si>
    <t xml:space="preserve">GUPTON &amp; ASSOCIATES INC                 </t>
  </si>
  <si>
    <t xml:space="preserve">GWA INNOVATIVE TECHNOLOGY, INC.         </t>
  </si>
  <si>
    <t xml:space="preserve">GWAVA TECHNOLOGIES INC.                 </t>
  </si>
  <si>
    <t xml:space="preserve">H. CO. COMPUTER PRODUCTS                </t>
  </si>
  <si>
    <t xml:space="preserve">H. L., DALIS, INC.                      </t>
  </si>
  <si>
    <t xml:space="preserve">H3 SOLUTIONS, INC.                      </t>
  </si>
  <si>
    <t xml:space="preserve">HALCYON SOLUTIONS, INC.                 </t>
  </si>
  <si>
    <t xml:space="preserve">HALIFAX CORPORATION OF VIRGINIA         </t>
  </si>
  <si>
    <t xml:space="preserve">HANCOCK MANAGEMENT L.L.C.               </t>
  </si>
  <si>
    <t xml:space="preserve">HANDEYS ELECTRONIC CENTER INC           </t>
  </si>
  <si>
    <t xml:space="preserve">HANNON HILL CORPORATION                 </t>
  </si>
  <si>
    <t xml:space="preserve">HARA SOFTWARE, INC.                     </t>
  </si>
  <si>
    <t xml:space="preserve">HARDIE INDUSTRIES, INC                  </t>
  </si>
  <si>
    <t xml:space="preserve">HARMONIA HOLDINGS GROUP LLC             </t>
  </si>
  <si>
    <t xml:space="preserve">HARMONY LANE STUDIOS, INC.              </t>
  </si>
  <si>
    <t xml:space="preserve">HARRIS CORPORATION                      </t>
  </si>
  <si>
    <t xml:space="preserve">HARRIS IT SERVICES CORPORATION          </t>
  </si>
  <si>
    <t xml:space="preserve">HARRIS PATRIOT HEALTHCARE SOLUTI        </t>
  </si>
  <si>
    <t xml:space="preserve">HARRIS, MACKESSY &amp; BRENNAN, INC.        </t>
  </si>
  <si>
    <t xml:space="preserve">HART TECHNOLOGIES, INC.                 </t>
  </si>
  <si>
    <t xml:space="preserve">HARTFORD TECHNOLOGY RENTAL COMPA        </t>
  </si>
  <si>
    <t xml:space="preserve">HARVARD BUSINESS SCHOOL PUBLISHI        </t>
  </si>
  <si>
    <t xml:space="preserve">HARVEY INDUSTRIES                       </t>
  </si>
  <si>
    <t xml:space="preserve">HATCH, INC.                             </t>
  </si>
  <si>
    <t xml:space="preserve">HATHA SYSTEMS, LLC                      </t>
  </si>
  <si>
    <t xml:space="preserve">HAULSEY ENGINEERING INC                 </t>
  </si>
  <si>
    <t xml:space="preserve">HAYES MANAGEMENT CONSULTING             </t>
  </si>
  <si>
    <t xml:space="preserve">HBC MANAGEMENT SERVICES, INC.           </t>
  </si>
  <si>
    <t xml:space="preserve">HBM ASSOCIATES LLC                      </t>
  </si>
  <si>
    <t xml:space="preserve">HEADSTRONG PUBLIC SECTOR, INC.          </t>
  </si>
  <si>
    <t xml:space="preserve">HEALTHCARE INSIGHTS, LLC                </t>
  </si>
  <si>
    <t xml:space="preserve">HEALTHCARE MANAGEMENT SOLUTIONS,        </t>
  </si>
  <si>
    <t xml:space="preserve">HEALTHCARE TECH SOLUTIONS INTL          </t>
  </si>
  <si>
    <t xml:space="preserve">HEALTHRX CORPORATION                    </t>
  </si>
  <si>
    <t xml:space="preserve">HEALTHSTREAM, INC.                      </t>
  </si>
  <si>
    <t xml:space="preserve">HEALTHTRIO LLC                          </t>
  </si>
  <si>
    <t xml:space="preserve">HEAT SOFTWARE USA INC.                  </t>
  </si>
  <si>
    <t xml:space="preserve">HEBCO, INC.                             </t>
  </si>
  <si>
    <t xml:space="preserve">HEC SOFTWARE, INC.                      </t>
  </si>
  <si>
    <t xml:space="preserve">HEIDELBERG USA INC                      </t>
  </si>
  <si>
    <t xml:space="preserve">HEITECH SERVICES INC                    </t>
  </si>
  <si>
    <t xml:space="preserve">HELP DESK TECHNOLOGY CORPORATION        </t>
  </si>
  <si>
    <t xml:space="preserve">HELPDESK RESPONSE, INC                  </t>
  </si>
  <si>
    <t xml:space="preserve">HENDALL INC.                            </t>
  </si>
  <si>
    <t xml:space="preserve">HENKELS &amp; MCCOY, INC.                   </t>
  </si>
  <si>
    <t xml:space="preserve">HENRY ELLIOTT AND COMPANY INC           </t>
  </si>
  <si>
    <t xml:space="preserve">HENSLEY, ELAM &amp; ASSOCIATES LLC          </t>
  </si>
  <si>
    <t xml:space="preserve">HERDT CONSULTING, INC.                  </t>
  </si>
  <si>
    <t xml:space="preserve">HERE TO HELP INC.                       </t>
  </si>
  <si>
    <t xml:space="preserve">HERITAGE GLOBAL SOLUTIONS INC           </t>
  </si>
  <si>
    <t xml:space="preserve">HEWLETT-PACKARD COMPANY                 </t>
  </si>
  <si>
    <t xml:space="preserve">HGM MANAGEMENT AND TECHNOLOGIES,        </t>
  </si>
  <si>
    <t xml:space="preserve">HGO TECHNOLOGY INC                      </t>
  </si>
  <si>
    <t xml:space="preserve">HGW AND ASSOCIATES, LLC                 </t>
  </si>
  <si>
    <t xml:space="preserve">HHCS HANDHELD USA                       </t>
  </si>
  <si>
    <t xml:space="preserve">HHM CONSULTANTS, INC.                   </t>
  </si>
  <si>
    <t xml:space="preserve">HICKS CONSULTING GROUP, INC.            </t>
  </si>
  <si>
    <t xml:space="preserve">HIGH PERFORMANCE TECHNOLOGIES IN        </t>
  </si>
  <si>
    <t xml:space="preserve">HIGH PLAINS COMPUTING, INC.             </t>
  </si>
  <si>
    <t xml:space="preserve">HIGH TECH CRIME INSTITUTE INCORP        </t>
  </si>
  <si>
    <t xml:space="preserve">HIGHLAND TECHNOLOGY SERVICES INC        </t>
  </si>
  <si>
    <t xml:space="preserve">HIGHLANDS CONSULTING GROUP, LLC         </t>
  </si>
  <si>
    <t xml:space="preserve">HIGHLIGHT TECHNOLOGIES, LLC             </t>
  </si>
  <si>
    <t xml:space="preserve">HIGHPOINT GLOBAL, LLC                   </t>
  </si>
  <si>
    <t xml:space="preserve">HIGHRISE CONSULTING                     </t>
  </si>
  <si>
    <t xml:space="preserve">HILL ASC, INC.                          </t>
  </si>
  <si>
    <t xml:space="preserve">HIRE CIO, INC.                          </t>
  </si>
  <si>
    <t xml:space="preserve">HIT SOFTWARE, INC.                      </t>
  </si>
  <si>
    <t xml:space="preserve">HITEK SECURITY LLC                      </t>
  </si>
  <si>
    <t xml:space="preserve">HIXARDT TECHNOLOGIES, INC.              </t>
  </si>
  <si>
    <t xml:space="preserve">HLN CONSULTING, LLC                     </t>
  </si>
  <si>
    <t xml:space="preserve">HMB ENTERPRISES LLC                     </t>
  </si>
  <si>
    <t xml:space="preserve">HMS TECHNOLOGIES, INC.                  </t>
  </si>
  <si>
    <t xml:space="preserve">HMS, ENTERPRISES, INC.                  </t>
  </si>
  <si>
    <t xml:space="preserve">HOLLAND TECHNOLOGIES, INC               </t>
  </si>
  <si>
    <t xml:space="preserve">HOLMES-TUCKER INTERNATIONAL, INC        </t>
  </si>
  <si>
    <t xml:space="preserve">HONEYWELL TECHNOLOGY SOLUTIONS I        </t>
  </si>
  <si>
    <t xml:space="preserve">HOOAH. LLC                              </t>
  </si>
  <si>
    <t xml:space="preserve">HOPPMANN COMMUNICATIONS CORPORAT        </t>
  </si>
  <si>
    <t xml:space="preserve">HORIZON INDUSTRIES, LIMITED             </t>
  </si>
  <si>
    <t xml:space="preserve">HORIZON SOFTWARE INTERNATIONAL,         </t>
  </si>
  <si>
    <t xml:space="preserve">HORIZON SYSTEMS CORP                    </t>
  </si>
  <si>
    <t xml:space="preserve">HORNE ENGINEERING SERVICES, LLC         </t>
  </si>
  <si>
    <t xml:space="preserve">HOSTING.COM, INC.                       </t>
  </si>
  <si>
    <t xml:space="preserve">HOTTINGER BALDWIN MEASUREMENTS,         </t>
  </si>
  <si>
    <t xml:space="preserve">HOUSTON ASSOCIATES, INC.                </t>
  </si>
  <si>
    <t xml:space="preserve">HOWARD INDUSTRIES, INC.                 </t>
  </si>
  <si>
    <t xml:space="preserve">HOWARD SYSTEMS INTERNATIONAL INC        </t>
  </si>
  <si>
    <t xml:space="preserve">HOWARD, DAY &amp; ASSOCIATES, INC.          </t>
  </si>
  <si>
    <t xml:space="preserve">HP ENTERPRISE SERVICES, LLC             </t>
  </si>
  <si>
    <t xml:space="preserve">HPC-COM LLC                             </t>
  </si>
  <si>
    <t xml:space="preserve">HTECH CONSULTING, LLC                   </t>
  </si>
  <si>
    <t xml:space="preserve">HUBB SYSTEMS, LLC                       </t>
  </si>
  <si>
    <t xml:space="preserve">HUCKSTEP HOLDINGS CORP.                 </t>
  </si>
  <si>
    <t xml:space="preserve">HUGHES NETWORK SYSTEMS, LLC             </t>
  </si>
  <si>
    <t xml:space="preserve">HUGONET LLC                             </t>
  </si>
  <si>
    <t xml:space="preserve">HUMAN FACTORS INTERNATIONAL, INC        </t>
  </si>
  <si>
    <t xml:space="preserve">HUMAN RESOURCES RESEARCH ORGANIZ        </t>
  </si>
  <si>
    <t xml:space="preserve">HUMAN RESOURCES TECHNOLOGIES, IN        </t>
  </si>
  <si>
    <t xml:space="preserve">HUMANCONCEPTS, LLC                      </t>
  </si>
  <si>
    <t xml:space="preserve">HUMANTOUCH LLC                          </t>
  </si>
  <si>
    <t xml:space="preserve">HUNT ENGINEERING SERVICES, INC.         </t>
  </si>
  <si>
    <t xml:space="preserve">HURRICANE CONSULTING INC                </t>
  </si>
  <si>
    <t xml:space="preserve">HYDROGEOLOGIC, INC.                     </t>
  </si>
  <si>
    <t xml:space="preserve">HYGENICSDATA, LLC                       </t>
  </si>
  <si>
    <t xml:space="preserve">HYLAND SOFTWARE, INC.                   </t>
  </si>
  <si>
    <t xml:space="preserve">HYPERGEN, INC.                          </t>
  </si>
  <si>
    <t xml:space="preserve">HYPERION, INC.                          </t>
  </si>
  <si>
    <t xml:space="preserve">HYPOWER INC.                            </t>
  </si>
  <si>
    <t xml:space="preserve">HYPRES, INC.                            </t>
  </si>
  <si>
    <t xml:space="preserve">I B LOGISTICS LLC                       </t>
  </si>
  <si>
    <t xml:space="preserve">I FEDERAL SOLUTIONS, INC.               </t>
  </si>
  <si>
    <t xml:space="preserve">I S TECHNOLOGIES LLC                    </t>
  </si>
  <si>
    <t xml:space="preserve">I.M. SYSTEMS GROUP, INC.                </t>
  </si>
  <si>
    <t xml:space="preserve">I/O DATA SYSTEMS, INC.                  </t>
  </si>
  <si>
    <t xml:space="preserve">I2, INC.                                </t>
  </si>
  <si>
    <t xml:space="preserve">I360TECHNOLOGIES, INC.                  </t>
  </si>
  <si>
    <t xml:space="preserve">I3SOLUTIONS INC.                        </t>
  </si>
  <si>
    <t xml:space="preserve">IA TEAM, INC                            </t>
  </si>
  <si>
    <t xml:space="preserve">IAMNER, INC                             </t>
  </si>
  <si>
    <t xml:space="preserve">IBASET                                  </t>
  </si>
  <si>
    <t xml:space="preserve">IBIS PROF. THOME AG                     </t>
  </si>
  <si>
    <t xml:space="preserve">ICE TECHNICAL SERVICES INCORPORA        </t>
  </si>
  <si>
    <t xml:space="preserve">ICETECH INC                             </t>
  </si>
  <si>
    <t xml:space="preserve">ICF INCORPORATED, L.L.C.                </t>
  </si>
  <si>
    <t xml:space="preserve">ICF JACOB &amp; SUNDSTROM, INC.             </t>
  </si>
  <si>
    <t xml:space="preserve">ICF Z-TECH, INC                         </t>
  </si>
  <si>
    <t xml:space="preserve">ICI SYSTEMS, INC                        </t>
  </si>
  <si>
    <t xml:space="preserve">ICN INTEGRATED COMMUNICATION NET        </t>
  </si>
  <si>
    <t xml:space="preserve">ICOHERE, INC.                           </t>
  </si>
  <si>
    <t xml:space="preserve">ICOM AMERICA INCORPORATED               </t>
  </si>
  <si>
    <t xml:space="preserve">ICON ENTERPRISES, INC.                  </t>
  </si>
  <si>
    <t xml:space="preserve">ICONFIGURATION CONSULTING LLC           </t>
  </si>
  <si>
    <t xml:space="preserve">ICONSTITUENT LLC                        </t>
  </si>
  <si>
    <t xml:space="preserve">ICS NETT, INC.                          </t>
  </si>
  <si>
    <t xml:space="preserve">ICTECT, INC.                            </t>
  </si>
  <si>
    <t xml:space="preserve">ICUBE SYSTEMS INC                       </t>
  </si>
  <si>
    <t xml:space="preserve">ID ENTERPRISES INC                      </t>
  </si>
  <si>
    <t xml:space="preserve">IDA OF MOORHEAD CORPORATION             </t>
  </si>
  <si>
    <t xml:space="preserve">IDATAMART INC                           </t>
  </si>
  <si>
    <t xml:space="preserve">IDEA ENTITY CORPORATION                 </t>
  </si>
  <si>
    <t xml:space="preserve">IDEAL SYSTEM SOLUTIONS, INC.            </t>
  </si>
  <si>
    <t xml:space="preserve">IDEAMATICS, INC.                        </t>
  </si>
  <si>
    <t xml:space="preserve">IDEATION, INC.                          </t>
  </si>
  <si>
    <t xml:space="preserve">IDENTIFICATION INTERNATIONAL, IN        </t>
  </si>
  <si>
    <t xml:space="preserve">IDENTIPHOTO COMPANY, LTD                </t>
  </si>
  <si>
    <t xml:space="preserve">IDL SOLUTIONS, INC                      </t>
  </si>
  <si>
    <t xml:space="preserve">IDOXSOLUTIONS INC                       </t>
  </si>
  <si>
    <t xml:space="preserve">IDV SOLUTIONS, LLC                      </t>
  </si>
  <si>
    <t xml:space="preserve">IES COMMERCIAL, INC.                    </t>
  </si>
  <si>
    <t xml:space="preserve">IFA UNITED-I-TECH, INC.                 </t>
  </si>
  <si>
    <t xml:space="preserve">IFIBER OPTIX, INC                       </t>
  </si>
  <si>
    <t xml:space="preserve">IFS NORTH AMERICA, INC.                 </t>
  </si>
  <si>
    <t xml:space="preserve">IGATE TECHNOLOGIES                      </t>
  </si>
  <si>
    <t xml:space="preserve">IGIS TECHNOLOGIES, INC.                 </t>
  </si>
  <si>
    <t xml:space="preserve">IHS GLOBAL INC.                         </t>
  </si>
  <si>
    <t xml:space="preserve">II CORPS CONSULTANTS, INC.              </t>
  </si>
  <si>
    <t xml:space="preserve">IIC TECHNOLOGIES INC.                   </t>
  </si>
  <si>
    <t xml:space="preserve">IIF DATA SOLUTIONS, INC.                </t>
  </si>
  <si>
    <t xml:space="preserve">ILLUMEN GROUP, INC.                     </t>
  </si>
  <si>
    <t xml:space="preserve">ILLUMINATION WORKS, LLC                 </t>
  </si>
  <si>
    <t xml:space="preserve">ILS TECHNOLOGIES LLC                    </t>
  </si>
  <si>
    <t xml:space="preserve">ILSC HOLDINGS L.C.                      </t>
  </si>
  <si>
    <t xml:space="preserve">ILUMINA SOLUTIONS INCORPORATED          </t>
  </si>
  <si>
    <t xml:space="preserve">ILY ENTERPRISES INC.                    </t>
  </si>
  <si>
    <t xml:space="preserve">IMAGE ACCESS GMBH                       </t>
  </si>
  <si>
    <t xml:space="preserve">IMAGE FORTRESS CORPORATION              </t>
  </si>
  <si>
    <t xml:space="preserve">IMAGE MATTERS LLC                       </t>
  </si>
  <si>
    <t xml:space="preserve">IMAGER SOFTWARE, INC.                   </t>
  </si>
  <si>
    <t xml:space="preserve">IMAGESOURCE, INC                        </t>
  </si>
  <si>
    <t xml:space="preserve">IMAGING EXPERTS OF FLORIDA, INC.        </t>
  </si>
  <si>
    <t xml:space="preserve">IMAGING R &amp; R                           </t>
  </si>
  <si>
    <t xml:space="preserve">IMAGING SPECTRUM, INC.                  </t>
  </si>
  <si>
    <t xml:space="preserve">IMAGITEK, LTD.                          </t>
  </si>
  <si>
    <t xml:space="preserve">IMAPDATA INC.                           </t>
  </si>
  <si>
    <t xml:space="preserve">IMARKET KOREA INC.                      </t>
  </si>
  <si>
    <t xml:space="preserve">IMATION ENTERPRISES CORP.               </t>
  </si>
  <si>
    <t xml:space="preserve">IMECOM GROUP, INC                       </t>
  </si>
  <si>
    <t xml:space="preserve">IMEDCONSENT, LLC                        </t>
  </si>
  <si>
    <t xml:space="preserve">IMEDX INC.                              </t>
  </si>
  <si>
    <t xml:space="preserve">IMERNET LIMITED LIABILITY PARTNE        </t>
  </si>
  <si>
    <t xml:space="preserve">IMMIXGROUP, INC.                        </t>
  </si>
  <si>
    <t xml:space="preserve">IMMIXTECHNOLOGY, INC.                   </t>
  </si>
  <si>
    <t xml:space="preserve">IMPACT INNOVATIONS SYSTEMS INC.         </t>
  </si>
  <si>
    <t xml:space="preserve">IMPACT RESOURCES, INC.                  </t>
  </si>
  <si>
    <t xml:space="preserve">IMPACT SCIENCE &amp; TECHNOLOGY, INC        </t>
  </si>
  <si>
    <t xml:space="preserve">IMPACT SOLUTIONS CONSULTING, INC        </t>
  </si>
  <si>
    <t xml:space="preserve">IMPERATIS CORP.                         </t>
  </si>
  <si>
    <t xml:space="preserve">IMPERIAL COMPUTER CORPORATION           </t>
  </si>
  <si>
    <t xml:space="preserve">IMPRES TECHNOLOGY SOLUTIONS, INC        </t>
  </si>
  <si>
    <t xml:space="preserve">IMPULSE TECHNOLOGY, LLC                 </t>
  </si>
  <si>
    <t xml:space="preserve">IMS GOVERNMENT SOLUTIONS, INC           </t>
  </si>
  <si>
    <t xml:space="preserve">IMTECH CORPORATION                      </t>
  </si>
  <si>
    <t xml:space="preserve">INADEV CORPORATION                      </t>
  </si>
  <si>
    <t xml:space="preserve">INCADENCE STRATEGIC SOLUTIONS CO        </t>
  </si>
  <si>
    <t xml:space="preserve">INCAPSULATE, LLC                        </t>
  </si>
  <si>
    <t xml:space="preserve">INCENTIVE TECHNOLOGY GROUP, LLC         </t>
  </si>
  <si>
    <t xml:space="preserve">INCIDENT COMMUNICATION SOLUTIONS        </t>
  </si>
  <si>
    <t xml:space="preserve">IN-COM DATA SYSTEMS INC                 </t>
  </si>
  <si>
    <t xml:space="preserve">INCREDITEK, INC.                        </t>
  </si>
  <si>
    <t xml:space="preserve">INCREMENTAL TECHNOLOGY CONSULTAN        </t>
  </si>
  <si>
    <t xml:space="preserve">INDECON SOLUTIONS, LLC                  </t>
  </si>
  <si>
    <t xml:space="preserve">INDEPENDENT ENGINEERING EVALUATI        </t>
  </si>
  <si>
    <t xml:space="preserve">INDEPENDENT SOFTWARE, INC.              </t>
  </si>
  <si>
    <t xml:space="preserve">INDEV                                   </t>
  </si>
  <si>
    <t xml:space="preserve">INDEX GROUP INC., THE                   </t>
  </si>
  <si>
    <t xml:space="preserve">INDIGO IT, LLC                          </t>
  </si>
  <si>
    <t xml:space="preserve">INDISOFT, LLC                           </t>
  </si>
  <si>
    <t xml:space="preserve">INDRASOFT INC.                          </t>
  </si>
  <si>
    <t xml:space="preserve">INDUS CORPORATION                       </t>
  </si>
  <si>
    <t xml:space="preserve">INDUS SECURE NETWORK SOLUTIONS,         </t>
  </si>
  <si>
    <t xml:space="preserve">INDUS SYSTEMS, INC.                     </t>
  </si>
  <si>
    <t xml:space="preserve">INDUSTRIAL DEFENDER, INC.               </t>
  </si>
  <si>
    <t xml:space="preserve">INDUSTRIAL MEDIUM INCORPORATED          </t>
  </si>
  <si>
    <t xml:space="preserve">INDYNE, INC.                            </t>
  </si>
  <si>
    <t xml:space="preserve">INETXPERTS, CORP.                       </t>
  </si>
  <si>
    <t xml:space="preserve">INFICARE, INC.                          </t>
  </si>
  <si>
    <t xml:space="preserve">INFINITE COMPUTER GROUP LLC             </t>
  </si>
  <si>
    <t xml:space="preserve">INFINITE GROUP, INC.                    </t>
  </si>
  <si>
    <t xml:space="preserve">INFINITE SOFTWARE RESORCES LLC          </t>
  </si>
  <si>
    <t xml:space="preserve">INFINITE TECHNOLOGIES, INC.             </t>
  </si>
  <si>
    <t xml:space="preserve">INFINITEL LLC                           </t>
  </si>
  <si>
    <t xml:space="preserve">INFINITY COMPUTERS, INC.                </t>
  </si>
  <si>
    <t xml:space="preserve">INFINITY SOFTWARE DEVELOPMENT, I        </t>
  </si>
  <si>
    <t xml:space="preserve">INFINITY TECHNOLOGY SYSTEMS LLC         </t>
  </si>
  <si>
    <t xml:space="preserve">INFINITY TECHNOLOGY, INC.               </t>
  </si>
  <si>
    <t xml:space="preserve">INFINITY TECHNOLOGY, LLC                </t>
  </si>
  <si>
    <t xml:space="preserve">INFINIUM TECHNOLOGIES, INC.             </t>
  </si>
  <si>
    <t xml:space="preserve">INFOCOM SYSTEMS SERVICES INC            </t>
  </si>
  <si>
    <t xml:space="preserve">INFO-ELECTRONICS H.P. SYSTEMS IN        </t>
  </si>
  <si>
    <t xml:space="preserve">INFOGARD LABORATORIES                   </t>
  </si>
  <si>
    <t xml:space="preserve">INFOPEOPLE CORPORATION                  </t>
  </si>
  <si>
    <t xml:space="preserve">INFOPOINT CORPORATION                   </t>
  </si>
  <si>
    <t xml:space="preserve">INFOPRO INCORPORATED                    </t>
  </si>
  <si>
    <t xml:space="preserve">INFOPRO SYSTEMS, INC.                   </t>
  </si>
  <si>
    <t xml:space="preserve">INFOR (US), INC.                        </t>
  </si>
  <si>
    <t xml:space="preserve">INFOR PUBLIC SECTOR, INC                </t>
  </si>
  <si>
    <t xml:space="preserve">INFORELIANCE CORPORATION                </t>
  </si>
  <si>
    <t xml:space="preserve">INFORMATICS APPLICATIONS GROUP,         </t>
  </si>
  <si>
    <t xml:space="preserve">INFORMATION ANALYSIS INCORPORATE        </t>
  </si>
  <si>
    <t xml:space="preserve">INFORMATION CONCEPTS, INC               </t>
  </si>
  <si>
    <t xml:space="preserve">INFORMATION CONTROL CORPORATION         </t>
  </si>
  <si>
    <t xml:space="preserve">INFORMATION CONTROL, LLC                </t>
  </si>
  <si>
    <t xml:space="preserve">INFORMATION DELIVERY SYSTEMS INC        </t>
  </si>
  <si>
    <t xml:space="preserve">INFORMATION DYNAMICS INTERNATION        </t>
  </si>
  <si>
    <t xml:space="preserve">INFORMATION ENGINEERING SERVICES        </t>
  </si>
  <si>
    <t xml:space="preserve">INFORMATION GATEWAYS, INC.              </t>
  </si>
  <si>
    <t xml:space="preserve">INFORMATION INNOVATORS, INC.            </t>
  </si>
  <si>
    <t xml:space="preserve">INFORMATION INTERNATIONAL ASSOCI        </t>
  </si>
  <si>
    <t xml:space="preserve">INFORMATION MANAGEMENT CONSULTAN        </t>
  </si>
  <si>
    <t xml:space="preserve">INFORMATION MANAGEMENT GROUP INC        </t>
  </si>
  <si>
    <t xml:space="preserve">INFORMATION MANAGEMENT RESOURCES        </t>
  </si>
  <si>
    <t xml:space="preserve">INFORMATION MANAGEMENT SERVICES,        </t>
  </si>
  <si>
    <t xml:space="preserve">INFORMATION NETWORK TECHNOLOGY G        </t>
  </si>
  <si>
    <t xml:space="preserve">INFORMATION PLANNING ASSOCIATES,        </t>
  </si>
  <si>
    <t xml:space="preserve">INFORMATION RESEARCH CORPORATION        </t>
  </si>
  <si>
    <t xml:space="preserve">INFORMATION SCIENCES CONSULTING,        </t>
  </si>
  <si>
    <t xml:space="preserve">INFORMATION SCIENCES CORP               </t>
  </si>
  <si>
    <t xml:space="preserve">INFORMATION STRATEGIES, INC.            </t>
  </si>
  <si>
    <t xml:space="preserve">INFORMATION SYSTEMS &amp; NETWORKS C        </t>
  </si>
  <si>
    <t xml:space="preserve">INFORMATION SYSTEMS OF FLORIDA,         </t>
  </si>
  <si>
    <t xml:space="preserve">INFORMATION SYSTEMS PROFESSIONAL        </t>
  </si>
  <si>
    <t xml:space="preserve">INFORMATION SYSTEMS WORLDWIDE CO        </t>
  </si>
  <si>
    <t xml:space="preserve">INFORMATION TECHNOLOGY COALITION        </t>
  </si>
  <si>
    <t xml:space="preserve">INFORMATION TECHNOLOGY CONSULTIN        </t>
  </si>
  <si>
    <t xml:space="preserve">INFORMATION TECHNOLOGY SERVICES         </t>
  </si>
  <si>
    <t xml:space="preserve">INFORMATION TECHNOLOGY SOLUTIONS        </t>
  </si>
  <si>
    <t xml:space="preserve">INFORMATION TECHNOLOGY STRATEGIE        </t>
  </si>
  <si>
    <t xml:space="preserve">INFORMENTUM CORPORATION                 </t>
  </si>
  <si>
    <t xml:space="preserve">INFOSCITEX CORPORATION                  </t>
  </si>
  <si>
    <t xml:space="preserve">INFOSEC, INC.                           </t>
  </si>
  <si>
    <t xml:space="preserve">INFOSEMANTICS, INC.                     </t>
  </si>
  <si>
    <t xml:space="preserve">INFOSTRUCTURES, INC.                    </t>
  </si>
  <si>
    <t xml:space="preserve">INFOSYS INTERNATIONAL INC.              </t>
  </si>
  <si>
    <t xml:space="preserve">INFOTEC SYSTEMS CORPORATION             </t>
  </si>
  <si>
    <t xml:space="preserve">INFOTEC, LLC                            </t>
  </si>
  <si>
    <t xml:space="preserve">INFOTECH INNOVATIONS INC                </t>
  </si>
  <si>
    <t xml:space="preserve">INFO-TECH RESEARCH GROUP                </t>
  </si>
  <si>
    <t xml:space="preserve">INFOTECH SOLUTIONS FOR BUSINESS,        </t>
  </si>
  <si>
    <t xml:space="preserve">INFOTECH SYSTEMS ANALYSTS INC           </t>
  </si>
  <si>
    <t xml:space="preserve">INFOTEK CORPORATION                     </t>
  </si>
  <si>
    <t xml:space="preserve">INFOTON INC.                            </t>
  </si>
  <si>
    <t xml:space="preserve">INFOVISION 21 INC                       </t>
  </si>
  <si>
    <t xml:space="preserve">INFOZEN, INC.                           </t>
  </si>
  <si>
    <t xml:space="preserve">INFUSED SOLUTIONS, LLC                  </t>
  </si>
  <si>
    <t xml:space="preserve">INFUSIONPOINTS, LLC                     </t>
  </si>
  <si>
    <t xml:space="preserve">INFUTURE LLC                            </t>
  </si>
  <si>
    <t xml:space="preserve">INGENIOUS INFORMATION TECHNOLOGY        </t>
  </si>
  <si>
    <t xml:space="preserve">INGENIUM CORPORATION                    </t>
  </si>
  <si>
    <t xml:space="preserve">INGENUITE, INC                          </t>
  </si>
  <si>
    <t xml:space="preserve">INITIA, INC.                            </t>
  </si>
  <si>
    <t xml:space="preserve">INITIAL KONCEPTS, INC.                  </t>
  </si>
  <si>
    <t xml:space="preserve">INITIATE GOVERNMENT SOLUTIONS, L        </t>
  </si>
  <si>
    <t xml:space="preserve">INNERWIRELESS, INC.                     </t>
  </si>
  <si>
    <t xml:space="preserve">INNODATA INC.                           </t>
  </si>
  <si>
    <t xml:space="preserve">INNOSOFT CORPORATION                    </t>
  </si>
  <si>
    <t xml:space="preserve">INNOVASYSTEMS INTERNATIONAL, LLC        </t>
  </si>
  <si>
    <t xml:space="preserve">INNOVATE INC                            </t>
  </si>
  <si>
    <t xml:space="preserve">INNOVATECH, INC.                        </t>
  </si>
  <si>
    <t xml:space="preserve">INNOVATIVE CONTRACT STAFFING COR        </t>
  </si>
  <si>
    <t xml:space="preserve">INNOVATIVE EMERGENCY MANAGEMENT,        </t>
  </si>
  <si>
    <t xml:space="preserve">INNOVATIVE GLOBAL SECURITY SOLUT        </t>
  </si>
  <si>
    <t xml:space="preserve">INNOVATIVE LOGISTICS TECHNIQUES,        </t>
  </si>
  <si>
    <t xml:space="preserve">INNOVATIVE MANAGEMENT &amp; TECHNOLO        </t>
  </si>
  <si>
    <t xml:space="preserve">INNOVATIVE MANAGEMENT AND TECHNO        </t>
  </si>
  <si>
    <t xml:space="preserve">INNOVATIVE MANAGEMENT CONCEPTS,         </t>
  </si>
  <si>
    <t xml:space="preserve">INNOVATIVE MANAGEMENT SOLUTIONS,        </t>
  </si>
  <si>
    <t xml:space="preserve">INNOVATIVE NETWORK SOLUTIONS, IN        </t>
  </si>
  <si>
    <t xml:space="preserve">INNOVATIVE ROUTINES INTERNATIONA        </t>
  </si>
  <si>
    <t xml:space="preserve">INNOVATIVE SOLUTIONS GROUP, INC.        </t>
  </si>
  <si>
    <t xml:space="preserve">INNOVATIVE SOLUTIONS INTERNATION        </t>
  </si>
  <si>
    <t xml:space="preserve">INNOVATIVE SYSTEM SOLUTIONS CORP        </t>
  </si>
  <si>
    <t xml:space="preserve">INNOVATIVE SYSTEMS ARCHITECT COR        </t>
  </si>
  <si>
    <t xml:space="preserve">INNOVATIVE SYSTEMS, INC.                </t>
  </si>
  <si>
    <t xml:space="preserve">INNOVATIVE TECHNICAL SOLUTIONS,         </t>
  </si>
  <si>
    <t xml:space="preserve">INNOVATIVE TECHNOLOGIES CORP            </t>
  </si>
  <si>
    <t xml:space="preserve">INNOVATIVE TECHNOLOGIES, INC.           </t>
  </si>
  <si>
    <t xml:space="preserve">INNOVIM, LLC                            </t>
  </si>
  <si>
    <t xml:space="preserve">INOVATE SOLUTIONS, INC.                 </t>
  </si>
  <si>
    <t xml:space="preserve">INQUISIT, LLC                           </t>
  </si>
  <si>
    <t xml:space="preserve">INSAP SERVICES INC.                     </t>
  </si>
  <si>
    <t xml:space="preserve">INSCOPE INTERNATIONAL, INC.             </t>
  </si>
  <si>
    <t xml:space="preserve">INSERSO CORPORATION                     </t>
  </si>
  <si>
    <t xml:space="preserve">INSIGHT GLOBAL, LLC.                    </t>
  </si>
  <si>
    <t xml:space="preserve">INSIGHT INVESTMENTS LLC                 </t>
  </si>
  <si>
    <t xml:space="preserve">INSIGHT PUBLIC SECTOR, INC.             </t>
  </si>
  <si>
    <t xml:space="preserve">INSIGHT SYSTEMS CORPORATION             </t>
  </si>
  <si>
    <t xml:space="preserve">INSIGHT TECHNOLOGY SOLUTIONS INC        </t>
  </si>
  <si>
    <t xml:space="preserve">INSOURCE GROUP INC, THE                 </t>
  </si>
  <si>
    <t xml:space="preserve">INSPECTTECH SYSTEMS INC.                </t>
  </si>
  <si>
    <t xml:space="preserve">INSTEP SOFTWARE LLC                     </t>
  </si>
  <si>
    <t xml:space="preserve">INSTITUTE FOR DATA RESEARCH, INC        </t>
  </si>
  <si>
    <t xml:space="preserve">INSTOS, INC.                            </t>
  </si>
  <si>
    <t xml:space="preserve">INSTRUCTUS MEDIA, LTD                   </t>
  </si>
  <si>
    <t xml:space="preserve">INSTRUMENTAL, INC                       </t>
  </si>
  <si>
    <t xml:space="preserve">INSYS, INC.                             </t>
  </si>
  <si>
    <t xml:space="preserve">INSYSCO, INC.                           </t>
  </si>
  <si>
    <t xml:space="preserve">INSYSTECH INC                           </t>
  </si>
  <si>
    <t xml:space="preserve">INTACT TECHNOLOGY, INC.                 </t>
  </si>
  <si>
    <t xml:space="preserve">INTEGRA TECHNOLOGY CONSULTING CO        </t>
  </si>
  <si>
    <t xml:space="preserve">INTEGRA TELECOM, INC.                   </t>
  </si>
  <si>
    <t xml:space="preserve">INTEGRAL CONSULTING SERVICES INC        </t>
  </si>
  <si>
    <t xml:space="preserve">INTEGRATED COMMUNICATION SYSTEMS        </t>
  </si>
  <si>
    <t xml:space="preserve">INTEGRATED COMPUTER SOLUTIONS, I        </t>
  </si>
  <si>
    <t xml:space="preserve">INTEGRATED COMPUTER TECHNOLOGY,         </t>
  </si>
  <si>
    <t xml:space="preserve">INTEGRATED DATA SERVICES, INC.          </t>
  </si>
  <si>
    <t xml:space="preserve">INTEGRATED INFORMATION SYSTEMS I        </t>
  </si>
  <si>
    <t xml:space="preserve">INTEGRATED IT SOLUTIONS, INC.           </t>
  </si>
  <si>
    <t xml:space="preserve">INTEGRATED MANAGEMENT RESOURCES         </t>
  </si>
  <si>
    <t xml:space="preserve">INTEGRATED MICROWAVE TECHNOLOGIE        </t>
  </si>
  <si>
    <t xml:space="preserve">INTEGRATED RESOURCE TECHNOLOGIES        </t>
  </si>
  <si>
    <t xml:space="preserve">INTEGRATED RESOURCES, INC               </t>
  </si>
  <si>
    <t xml:space="preserve">INTEGRATED SECURITY TECHNOLOGIES        </t>
  </si>
  <si>
    <t xml:space="preserve">INTEGRATED SOLUTIONS INC                </t>
  </si>
  <si>
    <t xml:space="preserve">INTEGRATED SOLUTIONS MANAGEMENT,        </t>
  </si>
  <si>
    <t xml:space="preserve">INTEGRATED STATISTICS INCORPORAT        </t>
  </si>
  <si>
    <t xml:space="preserve">INTEGRATED SUPPORT SYSTEMS INC.         </t>
  </si>
  <si>
    <t xml:space="preserve">INTEGRATED SYSTEM DIAGNOSTICS, I        </t>
  </si>
  <si>
    <t xml:space="preserve">INTEGRATED SYSTEMS                      </t>
  </si>
  <si>
    <t xml:space="preserve">INTEGRATED SYSTEMS ANALYSTS INC         </t>
  </si>
  <si>
    <t xml:space="preserve">INTEGRATED SYSTEMS IMPROVEMENT S        </t>
  </si>
  <si>
    <t xml:space="preserve">INTEGRATED SYSTEMS SOLUTIONS, IN        </t>
  </si>
  <si>
    <t xml:space="preserve">INTEGRATED SYSTEMS TECHNOLOGY &amp;         </t>
  </si>
  <si>
    <t xml:space="preserve">INTEGRATED TECHNOLOGY SERVICES,         </t>
  </si>
  <si>
    <t xml:space="preserve">INTEGRATED TECHNOLOGY SOLUTIONS,        </t>
  </si>
  <si>
    <t xml:space="preserve">INTEGRATED TECHNOLOGY STRATEGIES        </t>
  </si>
  <si>
    <t xml:space="preserve">INTEGRATING FACTORS, INC.               </t>
  </si>
  <si>
    <t xml:space="preserve">INTEGRATION TECHNOLOGIES GROUP,         </t>
  </si>
  <si>
    <t xml:space="preserve">INTEGRATION TECHNOLOGY, INC.            </t>
  </si>
  <si>
    <t xml:space="preserve">INTEGRITAS SOLUTIONS LLC                </t>
  </si>
  <si>
    <t xml:space="preserve">INTEGRITY BUSINESS SOLUTIONS, IN        </t>
  </si>
  <si>
    <t xml:space="preserve">INTEGRITY INFORMATION TECHNOLOGI        </t>
  </si>
  <si>
    <t xml:space="preserve">INTEGRITY1, LLC                         </t>
  </si>
  <si>
    <t xml:space="preserve">INTEGRITYONE PARTNERS, INC.             </t>
  </si>
  <si>
    <t xml:space="preserve">INTEKRAS, INC.                          </t>
  </si>
  <si>
    <t xml:space="preserve">INTELESIS TECHNOLOGIES CORPORATI        </t>
  </si>
  <si>
    <t xml:space="preserve">INTELLASOURCE, INC.                     </t>
  </si>
  <si>
    <t xml:space="preserve">INTELLECTUAL CONCEPTS, LLC              </t>
  </si>
  <si>
    <t xml:space="preserve">INTELLECTUS, LLC                        </t>
  </si>
  <si>
    <t xml:space="preserve">INTELLICA CORPORATION                   </t>
  </si>
  <si>
    <t xml:space="preserve">INTELLICOG, INC.                        </t>
  </si>
  <si>
    <t xml:space="preserve">INTELLIDYNE, L.L.C.                     </t>
  </si>
  <si>
    <t xml:space="preserve">INTELLIGENT AUTOMATION, INC.            </t>
  </si>
  <si>
    <t xml:space="preserve">INTELLIGENT COMPUTER SOLUTNS INC        </t>
  </si>
  <si>
    <t xml:space="preserve">INTELLIGENT DATA INCORPORATED           </t>
  </si>
  <si>
    <t xml:space="preserve">INTELLIGENT DECISIONS, INC.             </t>
  </si>
  <si>
    <t xml:space="preserve">INTELLIGENT ENTERPRISE SOLUTIONS        </t>
  </si>
  <si>
    <t xml:space="preserve">INTELLIGENT SOFTWARE SOLUTIONS,         </t>
  </si>
  <si>
    <t xml:space="preserve">INTELLIGENT SYSTEMS TECHNOLOGY,         </t>
  </si>
  <si>
    <t xml:space="preserve">INTELLIGENT TECHNOLOGIES INC.           </t>
  </si>
  <si>
    <t xml:space="preserve">INTELLIGENT WAVES LLC                   </t>
  </si>
  <si>
    <t xml:space="preserve">INTELLIGENT, LLC                        </t>
  </si>
  <si>
    <t xml:space="preserve">INTELLINET CORPORATION                  </t>
  </si>
  <si>
    <t xml:space="preserve">INTELLIPOINT CONSULTING INC             </t>
  </si>
  <si>
    <t xml:space="preserve">INTELLISPRING TECHNOLOGIES INC.         </t>
  </si>
  <si>
    <t xml:space="preserve">INTELLITECH SYSTEMS INC                 </t>
  </si>
  <si>
    <t xml:space="preserve">INTELLIWARE SYSTEMS, INC.               </t>
  </si>
  <si>
    <t xml:space="preserve">INTELLIX SOLUTIONS, LLC                 </t>
  </si>
  <si>
    <t xml:space="preserve">INTELSAT GENERAL CORPORATION            </t>
  </si>
  <si>
    <t xml:space="preserve">INTEPROS FEDERAL INCORPORATED           </t>
  </si>
  <si>
    <t xml:space="preserve">INTER PAGE LIMITED PARTNERSHIP          </t>
  </si>
  <si>
    <t xml:space="preserve">INTERACTIVE BUSINESS SYSTEMS, IN        </t>
  </si>
  <si>
    <t xml:space="preserve">INTERACTIVE COMMUNICATIONS SOLUT        </t>
  </si>
  <si>
    <t xml:space="preserve">INTERACTIVE DIGITAL SOLUTIONS, I        </t>
  </si>
  <si>
    <t xml:space="preserve">INTERACTIVE INFORMATION SOLUTION        </t>
  </si>
  <si>
    <t xml:space="preserve">INTERACTIVE PROCESS TECHNOLOGY,         </t>
  </si>
  <si>
    <t xml:space="preserve">INTERACTIVE SOFTWORKS, INC.             </t>
  </si>
  <si>
    <t xml:space="preserve">INTERACTIVE TECHNOLOGY SOLUTIONS        </t>
  </si>
  <si>
    <t xml:space="preserve">INTERCALL, INC.                         </t>
  </si>
  <si>
    <t xml:space="preserve">INTERCON ASSOCIATES INC.                </t>
  </si>
  <si>
    <t xml:space="preserve">INTERCOPE AMERICA, INC                  </t>
  </si>
  <si>
    <t xml:space="preserve">INTERFACE ELECTRONICS INC.              </t>
  </si>
  <si>
    <t xml:space="preserve">INTERGRAPH CORPORATION                  </t>
  </si>
  <si>
    <t xml:space="preserve">INTERGRAPH GOVERNMENT SOLUTIONS         </t>
  </si>
  <si>
    <t xml:space="preserve">INTERIM BUSINESS SOLUTIONS,LLC          </t>
  </si>
  <si>
    <t xml:space="preserve">INTERIMAGE, INC.                        </t>
  </si>
  <si>
    <t xml:space="preserve">INTERIOR FACILITIES DESIGN LLC          </t>
  </si>
  <si>
    <t xml:space="preserve">INTERIOR SYSTEMS, INC.                  </t>
  </si>
  <si>
    <t xml:space="preserve">INTERLOC SOLUTIONS, INC.                </t>
  </si>
  <si>
    <t xml:space="preserve">INTER-LOGIC ASSOCIATES EQUIPMENT        </t>
  </si>
  <si>
    <t xml:space="preserve">INTERNATIONAL BIOMETRIC GROUP, L        </t>
  </si>
  <si>
    <t xml:space="preserve">INTERNATIONAL BUSINESS EXPRESS,         </t>
  </si>
  <si>
    <t xml:space="preserve">INTERNATIONAL BUSINESS MACHINES         </t>
  </si>
  <si>
    <t xml:space="preserve">INTERNATIONAL BUSINESS SALES &amp; S        </t>
  </si>
  <si>
    <t xml:space="preserve">INTERNATIONAL COMMUNICATIONS GRO        </t>
  </si>
  <si>
    <t xml:space="preserve">INTERNATIONAL COMPLIANCE SYSTEMS        </t>
  </si>
  <si>
    <t xml:space="preserve">INTERNATIONAL COMPUTER CONCEPTS,        </t>
  </si>
  <si>
    <t xml:space="preserve">INTERNATIONAL COMPUTING SYSTEMS,        </t>
  </si>
  <si>
    <t xml:space="preserve">INTERNATIONAL DATA CONSULTANTS,         </t>
  </si>
  <si>
    <t xml:space="preserve">INTERNATIONAL DEVELOPMENT &amp; RESO        </t>
  </si>
  <si>
    <t xml:space="preserve">INTERNATIONAL INFORMATION TECHNO        </t>
  </si>
  <si>
    <t xml:space="preserve">INTERNATIONAL LAND SYSTEMS I L S        </t>
  </si>
  <si>
    <t xml:space="preserve">INTERNATIONAL LOGIC SYSTEMS, INC        </t>
  </si>
  <si>
    <t xml:space="preserve">INTERNATIONAL PROCUREMENT AGENCY        </t>
  </si>
  <si>
    <t xml:space="preserve">INTERNATIONAL SOFTWARE SYSTEMS,         </t>
  </si>
  <si>
    <t xml:space="preserve">INTERNATIONAL SUPPLIERS, INC.           </t>
  </si>
  <si>
    <t xml:space="preserve">INTERNATIONAL SYSTEMS GROUP             </t>
  </si>
  <si>
    <t xml:space="preserve">INTERNATIONAL SYSTEMS MARKETING,        </t>
  </si>
  <si>
    <t xml:space="preserve">INTERNATIONAL TECHNOLOGIES INC.         </t>
  </si>
  <si>
    <t xml:space="preserve">INTERNET INSTITUTE USA, INC.            </t>
  </si>
  <si>
    <t xml:space="preserve">INTERNETWORK CONSULTING SERVICES        </t>
  </si>
  <si>
    <t xml:space="preserve">INTEROPERABLITY CLEARINGHOUSE           </t>
  </si>
  <si>
    <t xml:space="preserve">INTERPRETYPE LLC                        </t>
  </si>
  <si>
    <t xml:space="preserve">INTERRA INFORMATION TECHNOLOGIES        </t>
  </si>
  <si>
    <t xml:space="preserve">INTERSKILL LEARNING INC.                </t>
  </si>
  <si>
    <t xml:space="preserve">INTERSKILLS, LLC                        </t>
  </si>
  <si>
    <t xml:space="preserve">INTERSTATE ELECTRONICS CORPORATI        </t>
  </si>
  <si>
    <t xml:space="preserve">INTERTECH, INC                          </t>
  </si>
  <si>
    <t xml:space="preserve">INTERVID, INC.                          </t>
  </si>
  <si>
    <t xml:space="preserve">INTERVOICE, INC.                        </t>
  </si>
  <si>
    <t xml:space="preserve">INTERWORKS, INC.                        </t>
  </si>
  <si>
    <t xml:space="preserve">INTRANET COMMUNICATIONS GROUP, I        </t>
  </si>
  <si>
    <t xml:space="preserve">INTRATEK COMPUTER, INC.                 </t>
  </si>
  <si>
    <t xml:space="preserve">INTREPID SOLUTIONS AND SERVICES,        </t>
  </si>
  <si>
    <t xml:space="preserve">INTUEOR CONSULTING, INC.                </t>
  </si>
  <si>
    <t xml:space="preserve">INTUITIVE CONTROL SYSTEMS, LLC          </t>
  </si>
  <si>
    <t xml:space="preserve">INVESTMENT MANAGEMENT ENTERPRISE        </t>
  </si>
  <si>
    <t xml:space="preserve">IO CONSULTING, INC.                     </t>
  </si>
  <si>
    <t xml:space="preserve">IO DATA CENTERS GOVERNMENT SERVI        </t>
  </si>
  <si>
    <t xml:space="preserve">ION COMMUNICATIONS LLC                  </t>
  </si>
  <si>
    <t xml:space="preserve">ION COMPUTER SYSTEMS INC.               </t>
  </si>
  <si>
    <t xml:space="preserve">IONIDEA INC.                            </t>
  </si>
  <si>
    <t xml:space="preserve">IORMYX, INC.                            </t>
  </si>
  <si>
    <t xml:space="preserve">IP NETWORK SOLUTIONS INC.               </t>
  </si>
  <si>
    <t xml:space="preserve">IPC TECHNOLOGIES, INC.                  </t>
  </si>
  <si>
    <t xml:space="preserve">IPCELERATE, INC.                        </t>
  </si>
  <si>
    <t xml:space="preserve">IPI GRAMMTECH LTD                       </t>
  </si>
  <si>
    <t xml:space="preserve">IPINTEGRATION, INC.                     </t>
  </si>
  <si>
    <t xml:space="preserve">IPKEYS TECHNOLOGIES LLC                 </t>
  </si>
  <si>
    <t xml:space="preserve">IPN WEB, INC.                           </t>
  </si>
  <si>
    <t xml:space="preserve">IPOWER LLC                              </t>
  </si>
  <si>
    <t xml:space="preserve">IP-PLUS CONSULTING, INC.                </t>
  </si>
  <si>
    <t xml:space="preserve">IPRO HOLDINGS, INC.                     </t>
  </si>
  <si>
    <t xml:space="preserve">IPSECURE INC.                           </t>
  </si>
  <si>
    <t xml:space="preserve">IQ BUSINESS GROUP, INC., THE            </t>
  </si>
  <si>
    <t xml:space="preserve">IQ SOLUTIONS, INC.                      </t>
  </si>
  <si>
    <t xml:space="preserve">IRG PLOTTERS &amp; PRINTERS, INC.           </t>
  </si>
  <si>
    <t xml:space="preserve">IRISE                                   </t>
  </si>
  <si>
    <t xml:space="preserve">IRM CONSULTING GROUP INC                </t>
  </si>
  <si>
    <t xml:space="preserve">IRON BOW TECHNOLOGIES, LLC              </t>
  </si>
  <si>
    <t xml:space="preserve">IRON BRICK ASSOCIATES, LLC              </t>
  </si>
  <si>
    <t xml:space="preserve">IRON COMPASS MAP COMPANY                </t>
  </si>
  <si>
    <t xml:space="preserve">IRON MOUNTAIN INFORMATION MANAGE        </t>
  </si>
  <si>
    <t xml:space="preserve">IRON SHIELD, INCORPORATED               </t>
  </si>
  <si>
    <t xml:space="preserve">IRON SPEED, INC                         </t>
  </si>
  <si>
    <t xml:space="preserve">IRON VINE SECURITY LLC                  </t>
  </si>
  <si>
    <t xml:space="preserve">IRONBRIDGE CONSULTING, LLC              </t>
  </si>
  <si>
    <t xml:space="preserve">IRONHAWK TECHNOLOGIES, INC.             </t>
  </si>
  <si>
    <t xml:space="preserve">IRONWORKS CONSULTING, L.L.C.            </t>
  </si>
  <si>
    <t xml:space="preserve">IRUS GROUP, INC., THE                   </t>
  </si>
  <si>
    <t xml:space="preserve">IRVING BURTON ASSOCIATES, INC.          </t>
  </si>
  <si>
    <t xml:space="preserve">IS, INC.                                </t>
  </si>
  <si>
    <t xml:space="preserve">ISD CORPORATION                         </t>
  </si>
  <si>
    <t xml:space="preserve">I-SECURE, INC.                          </t>
  </si>
  <si>
    <t xml:space="preserve">ISHPI INFORMATION TECHNOLOGIES,         </t>
  </si>
  <si>
    <t xml:space="preserve">ISIGHT SECURITY, INC.                   </t>
  </si>
  <si>
    <t xml:space="preserve">ISLAND TRAINING SOLUTIONS, INC.         </t>
  </si>
  <si>
    <t xml:space="preserve">ISPA, INC.                              </t>
  </si>
  <si>
    <t xml:space="preserve">ISTONISH, INC.                          </t>
  </si>
  <si>
    <t xml:space="preserve">ISYS SEARCH SOFTWARE, INC.              </t>
  </si>
  <si>
    <t xml:space="preserve">ISYS, INCORPORATED                      </t>
  </si>
  <si>
    <t xml:space="preserve">ISYS, LLC                               </t>
  </si>
  <si>
    <t xml:space="preserve">IT CADRE LLC                            </t>
  </si>
  <si>
    <t xml:space="preserve">IT CONCEPTS, INC.                       </t>
  </si>
  <si>
    <t xml:space="preserve">IT FEDERAL SALES LLC                    </t>
  </si>
  <si>
    <t xml:space="preserve">IT PARTNERS, INC.                       </t>
  </si>
  <si>
    <t xml:space="preserve">IT PEOPLE CORPORATION                   </t>
  </si>
  <si>
    <t xml:space="preserve">IT PITSTOP, INC.                        </t>
  </si>
  <si>
    <t xml:space="preserve">IT PLANNING ASSOCIATES LLC              </t>
  </si>
  <si>
    <t xml:space="preserve">IT TALENT WORLD, INC.                   </t>
  </si>
  <si>
    <t xml:space="preserve">IT WORKS INC                            </t>
  </si>
  <si>
    <t xml:space="preserve">IT1 SOURCE LLC                          </t>
  </si>
  <si>
    <t xml:space="preserve">ITCON SERVICES LLC                      </t>
  </si>
  <si>
    <t xml:space="preserve">ITECH FOR BUSINESS LLC                  </t>
  </si>
  <si>
    <t xml:space="preserve">ITEGRITY, INC.                          </t>
  </si>
  <si>
    <t xml:space="preserve">ITEQ INTEGRATED TECHNOLOGIES, IN        </t>
  </si>
  <si>
    <t xml:space="preserve">ITRI CORPORATION                        </t>
  </si>
  <si>
    <t xml:space="preserve">ITRINEGY, INC.                          </t>
  </si>
  <si>
    <t xml:space="preserve">ITSI INTERNATIONAL TURBO SYSTEMS        </t>
  </si>
  <si>
    <t xml:space="preserve">ITSM SPECIALTIES, LLC                   </t>
  </si>
  <si>
    <t xml:space="preserve">ITSOLUTIONS NET GOVERNMENT SOLUT        </t>
  </si>
  <si>
    <t xml:space="preserve">ITSOLUTIONS NET, INC.                   </t>
  </si>
  <si>
    <t xml:space="preserve">IVAR JACOBSON CONSULTING, LLC           </t>
  </si>
  <si>
    <t xml:space="preserve">IVIZ GROUP, INC.                        </t>
  </si>
  <si>
    <t xml:space="preserve">IZ TECHNOLOGIES, INC.                   </t>
  </si>
  <si>
    <t xml:space="preserve">IZAR ASSOCIATES, INC.                   </t>
  </si>
  <si>
    <t xml:space="preserve">J &amp; N COMPUTER SERVICES, INC.           </t>
  </si>
  <si>
    <t xml:space="preserve">J.C. TECHNOLOGY, INC.                   </t>
  </si>
  <si>
    <t xml:space="preserve">J.E.I.                                  </t>
  </si>
  <si>
    <t xml:space="preserve">J.R. MARSHALL, INC.                     </t>
  </si>
  <si>
    <t xml:space="preserve">J2 CONSULTING INFORMATION ASSURA        </t>
  </si>
  <si>
    <t xml:space="preserve">J2 GLOBAL, INC.                         </t>
  </si>
  <si>
    <t xml:space="preserve">JAB INNOVATIVE SOLUTIONS, LLC           </t>
  </si>
  <si>
    <t xml:space="preserve">JABA LTD, LLC                           </t>
  </si>
  <si>
    <t xml:space="preserve">JACER CORPORATION                       </t>
  </si>
  <si>
    <t xml:space="preserve">JACER INTERNATIONAL INC.                </t>
  </si>
  <si>
    <t xml:space="preserve">JACKPINE TECHNOLOGIES CORPORATIO        </t>
  </si>
  <si>
    <t xml:space="preserve">JACKSON AND TULL, CHARTERED ENGI        </t>
  </si>
  <si>
    <t xml:space="preserve">JACOBS STRATEGIC SOLUTIONS GROUP        </t>
  </si>
  <si>
    <t xml:space="preserve">JACOBS TECHNOLOGY INC.                  </t>
  </si>
  <si>
    <t xml:space="preserve">JAKEEL CONSULTING, INC.                 </t>
  </si>
  <si>
    <t xml:space="preserve">JAKN ENTERPRISE                         </t>
  </si>
  <si>
    <t xml:space="preserve">JAMES AND JAMES CONSULTING              </t>
  </si>
  <si>
    <t xml:space="preserve">JAMES COMMUNICATION, INC.               </t>
  </si>
  <si>
    <t xml:space="preserve">JAMES' ELECTRICAL CONTROL, INC.         </t>
  </si>
  <si>
    <t xml:space="preserve">JAMES GROUP LLC                         </t>
  </si>
  <si>
    <t xml:space="preserve">JAMES SECURE SOLUTIONS, INCORPOR        </t>
  </si>
  <si>
    <t xml:space="preserve">JANA, INC.                              </t>
  </si>
  <si>
    <t xml:space="preserve">JANCO TECHNOLOGY INC                    </t>
  </si>
  <si>
    <t xml:space="preserve">JANUS RESEARCH GROUP, INC.              </t>
  </si>
  <si>
    <t xml:space="preserve">JASINT CONSULTING AND TECHNOLOGI        </t>
  </si>
  <si>
    <t xml:space="preserve">JASPER SOLUTIONS INC                    </t>
  </si>
  <si>
    <t xml:space="preserve">JASZ TECHNOLOGY INC.                    </t>
  </si>
  <si>
    <t xml:space="preserve">JAV, INC.                               </t>
  </si>
  <si>
    <t xml:space="preserve">JAVA PRODUCTIONS, INC.                  </t>
  </si>
  <si>
    <t xml:space="preserve">JB FEDERAL SYSTEMS INC.                 </t>
  </si>
  <si>
    <t xml:space="preserve">JB MANAGEMENT, INC.                     </t>
  </si>
  <si>
    <t xml:space="preserve">JBI TECHNOLOGIES INC                    </t>
  </si>
  <si>
    <t xml:space="preserve">JBS GLOBAL, INC.                        </t>
  </si>
  <si>
    <t xml:space="preserve">JBS INTERNATIONAL, INC.                 </t>
  </si>
  <si>
    <t xml:space="preserve">JD BIGGS &amp; ASSOCIATES, INC.             </t>
  </si>
  <si>
    <t xml:space="preserve">JDA SOFTWARE, INC.                      </t>
  </si>
  <si>
    <t xml:space="preserve">JEFFERSON AUDIO VIDEO SYSTEMS, I        </t>
  </si>
  <si>
    <t xml:space="preserve">JEFFERSON WELLS INTERNATIONAL, I        </t>
  </si>
  <si>
    <t xml:space="preserve">JENCO TECHNOLOGIES, INC.                </t>
  </si>
  <si>
    <t xml:space="preserve">JERICHO SYSTEMS CORPORATION             </t>
  </si>
  <si>
    <t xml:space="preserve">JERON ELECTRONIC SYSTEMS, INC.          </t>
  </si>
  <si>
    <t xml:space="preserve">JESKELL SYSTEMS, LLC                    </t>
  </si>
  <si>
    <t xml:space="preserve">JET MICRO CORPORATION                   </t>
  </si>
  <si>
    <t xml:space="preserve">JM FIBER OPTICS INC.                    </t>
  </si>
  <si>
    <t xml:space="preserve">JMA INFORMATION TECHNOLOGY INC.         </t>
  </si>
  <si>
    <t xml:space="preserve">JMAT SYSTEMS LLC                        </t>
  </si>
  <si>
    <t xml:space="preserve">JOD ENTERPRISES, INC.                   </t>
  </si>
  <si>
    <t xml:space="preserve">JOHN B. RUDY COMPANY, INC.              </t>
  </si>
  <si>
    <t xml:space="preserve">JOHNSON, MIRMIRAN &amp; THOMPSON, IN        </t>
  </si>
  <si>
    <t xml:space="preserve">JOINT TECHNOLOGY SOLUTION, INC.         </t>
  </si>
  <si>
    <t xml:space="preserve">JONES UTILITIES CONSTRUCTION, IN        </t>
  </si>
  <si>
    <t xml:space="preserve">JOSEPH N GOLUBOV ASSOCIATES INC         </t>
  </si>
  <si>
    <t xml:space="preserve">JOURNAL TECHNOLOGIES, INC.              </t>
  </si>
  <si>
    <t xml:space="preserve">JOY KUNKLE                              </t>
  </si>
  <si>
    <t xml:space="preserve">JSCAPE L.L.C.                           </t>
  </si>
  <si>
    <t xml:space="preserve">JTSI, INC                               </t>
  </si>
  <si>
    <t xml:space="preserve">JUNIPER STRATEGY, LLC                   </t>
  </si>
  <si>
    <t xml:space="preserve">JUSTICETRAX INC.                        </t>
  </si>
  <si>
    <t xml:space="preserve">JVCKENWOOD USA CORPORATION              </t>
  </si>
  <si>
    <t xml:space="preserve">K &amp; A INDUSTRIES, INC.                  </t>
  </si>
  <si>
    <t xml:space="preserve">K &amp; P CONSULTING, INCORPORATED          </t>
  </si>
  <si>
    <t xml:space="preserve">K&amp;R CONSULTING, INC.                    </t>
  </si>
  <si>
    <t xml:space="preserve">K.L.A. LABORATORIES, INC.               </t>
  </si>
  <si>
    <t xml:space="preserve">K2SHARE, LLC                            </t>
  </si>
  <si>
    <t xml:space="preserve">K3 ENTERPRISES, INC.                    </t>
  </si>
  <si>
    <t xml:space="preserve">K4 SOLUTIONS, INC                       </t>
  </si>
  <si>
    <t xml:space="preserve">KA TECHNOLOGIES INC                     </t>
  </si>
  <si>
    <t xml:space="preserve">KADIX SYSTEMS, LLC                      </t>
  </si>
  <si>
    <t xml:space="preserve">KAEGAN CORPORATION                      </t>
  </si>
  <si>
    <t xml:space="preserve">KALEIDONET INC.                         </t>
  </si>
  <si>
    <t xml:space="preserve">KANO TECHNOLOGIES CORPORATION           </t>
  </si>
  <si>
    <t xml:space="preserve">KAPSCH TRAFFICCOM USA, INC.             </t>
  </si>
  <si>
    <t xml:space="preserve">KAPSTONE TECHNOLOGIES                   </t>
  </si>
  <si>
    <t xml:space="preserve">KARCHER GROUP INCORPORATED              </t>
  </si>
  <si>
    <t xml:space="preserve">KARSUN SOLUTIONS LLC                    </t>
  </si>
  <si>
    <t xml:space="preserve">KARTA TECHNOLOGIES INC                  </t>
  </si>
  <si>
    <t xml:space="preserve">KARTHIK CONSULTING LLC                  </t>
  </si>
  <si>
    <t xml:space="preserve">KASEYA US SALES, LLC                    </t>
  </si>
  <si>
    <t xml:space="preserve">KATEK SOLUTIONS                         </t>
  </si>
  <si>
    <t xml:space="preserve">KBK INNOVATIONS, INC                    </t>
  </si>
  <si>
    <t xml:space="preserve">KBM GROUP INC                           </t>
  </si>
  <si>
    <t xml:space="preserve">KBTS TECHNOLOGIES, INC                  </t>
  </si>
  <si>
    <t xml:space="preserve">KE`AKI TECHNOLOGIES, LLC                </t>
  </si>
  <si>
    <t xml:space="preserve">KEARNEY &amp; COMPANY, P.C.                 </t>
  </si>
  <si>
    <t xml:space="preserve">KELLETT, DAVID                          </t>
  </si>
  <si>
    <t xml:space="preserve">KELLEY'S LOGISTICS SUPPORT SYSTE        </t>
  </si>
  <si>
    <t xml:space="preserve">KELLY SERVICES, INC.                    </t>
  </si>
  <si>
    <t xml:space="preserve">KEMTAH GROUP, INC. THE                  </t>
  </si>
  <si>
    <t xml:space="preserve">KENJYA-TRUSANT GROUP, LLC, THE          </t>
  </si>
  <si>
    <t xml:space="preserve">KEPLER RESEARCH INC.                    </t>
  </si>
  <si>
    <t xml:space="preserve">KERR COMPANY LLC, THE                   </t>
  </si>
  <si>
    <t xml:space="preserve">KEVADIYA INC.                           </t>
  </si>
  <si>
    <t xml:space="preserve">KEVRIC COMPANY, INC., THE               </t>
  </si>
  <si>
    <t xml:space="preserve">KEY GOVERNMENT FINANCE, INC.            </t>
  </si>
  <si>
    <t xml:space="preserve">KEYA INCORPORATED                       </t>
  </si>
  <si>
    <t xml:space="preserve">KEYBRIDGE TECHNOLOGIES, INC.            </t>
  </si>
  <si>
    <t xml:space="preserve">KEYLOGIC SYSTEMS, INC.                  </t>
  </si>
  <si>
    <t xml:space="preserve">KEYW CORPORATION, THE                   </t>
  </si>
  <si>
    <t xml:space="preserve">KFORCE GOVERNMENT SOLUTIONS, INC        </t>
  </si>
  <si>
    <t xml:space="preserve">K-FORM, INCORPORATED                    </t>
  </si>
  <si>
    <t xml:space="preserve">KG ITSEC LLC                            </t>
  </si>
  <si>
    <t xml:space="preserve">KHAVARIAN ENTERPRISES, INC.             </t>
  </si>
  <si>
    <t xml:space="preserve">KIK TECHNOLOGIES, LLC                   </t>
  </si>
  <si>
    <t xml:space="preserve">KILAND'S OFFICE SYSTEMS, INC.           </t>
  </si>
  <si>
    <t xml:space="preserve">KIME DISTRIBUTING INCORPORATED          </t>
  </si>
  <si>
    <t xml:space="preserve">KINETIC DATA, INC                       </t>
  </si>
  <si>
    <t xml:space="preserve">KING TECHNOLOGIES, INC.                 </t>
  </si>
  <si>
    <t xml:space="preserve">KINGDOMWARE TECHNOLOGIES, INC.          </t>
  </si>
  <si>
    <t xml:space="preserve">KINGFISHER SYSTEMS, INC.                </t>
  </si>
  <si>
    <t xml:space="preserve">KINNEY GROUP, INC.                      </t>
  </si>
  <si>
    <t xml:space="preserve">KITWARE, INC.                           </t>
  </si>
  <si>
    <t xml:space="preserve">KIZAN TECHNOLOGIES, LLC                 </t>
  </si>
  <si>
    <t xml:space="preserve">KLC NETWORK SERVICES, INC.              </t>
  </si>
  <si>
    <t xml:space="preserve">KLOUDDATA INC.                          </t>
  </si>
  <si>
    <t xml:space="preserve">KMC, INC                                </t>
  </si>
  <si>
    <t xml:space="preserve">KNIGHT POINT SYSTEMS, LLC               </t>
  </si>
  <si>
    <t xml:space="preserve">KNIGHT SKY LLC                          </t>
  </si>
  <si>
    <t xml:space="preserve">KNOAHSOFT, INC.                         </t>
  </si>
  <si>
    <t xml:space="preserve">KNORR ASSOCIATES INC                    </t>
  </si>
  <si>
    <t xml:space="preserve">KNOT TECHNOLOGY SOLUTIONS, L.L.C        </t>
  </si>
  <si>
    <t xml:space="preserve">KNOW PRO, LLC                           </t>
  </si>
  <si>
    <t xml:space="preserve">KNOWCEAN CONSULTING INC.                </t>
  </si>
  <si>
    <t xml:space="preserve">KNOWESIS, INC.                          </t>
  </si>
  <si>
    <t xml:space="preserve">KNOWLEDGE ADVANTAGE INC                 </t>
  </si>
  <si>
    <t xml:space="preserve">KNOWLEDGE BASED SYSTEMS, INC.           </t>
  </si>
  <si>
    <t xml:space="preserve">KNOWLEDGE BUILDERS, INC.                </t>
  </si>
  <si>
    <t xml:space="preserve">KNOWLEDGE CONSULTING GROUP, INC.        </t>
  </si>
  <si>
    <t xml:space="preserve">KNOWLEDGE EVOLUTION INC                 </t>
  </si>
  <si>
    <t xml:space="preserve">KNOWLEDGE FACILITATION GROUP, LL        </t>
  </si>
  <si>
    <t xml:space="preserve">KNOWLEDGE INFORMATION SOLUTIONS,        </t>
  </si>
  <si>
    <t xml:space="preserve">KNOWLEDGE INTEGRITY, INC                </t>
  </si>
  <si>
    <t xml:space="preserve">KNOWLEDGE LINK INC.                     </t>
  </si>
  <si>
    <t xml:space="preserve">KNOWLEDGE MANAGEMENT INC                </t>
  </si>
  <si>
    <t xml:space="preserve">KNOWLEDGE SHARING SYSTEMS, LLC          </t>
  </si>
  <si>
    <t xml:space="preserve">KNOWLEDGE SYSTEMS, LLC                  </t>
  </si>
  <si>
    <t xml:space="preserve">KNOWLEDGEADVISORS, INC.                 </t>
  </si>
  <si>
    <t xml:space="preserve">KNOWLEDGEBASE CONSULTING GROUP,         </t>
  </si>
  <si>
    <t xml:space="preserve">KNOWLEDGEONE, CORPORATION               </t>
  </si>
  <si>
    <t xml:space="preserve">KNOWLEDGEQUEST EDUCATION SOLUTIO        </t>
  </si>
  <si>
    <t xml:space="preserve">KNOWLOGY CORPORATION                    </t>
  </si>
  <si>
    <t xml:space="preserve">KNOWWARE INTERNATIONAL INCORPORA        </t>
  </si>
  <si>
    <t xml:space="preserve">KNWEBS, LLC                             </t>
  </si>
  <si>
    <t xml:space="preserve">KOI COMPUTERS, INC.                     </t>
  </si>
  <si>
    <t xml:space="preserve">KOLCOM NETWORK SOLUTIONS INC            </t>
  </si>
  <si>
    <t xml:space="preserve">KOMPLETE SYSTEMS INTEGRATORS, IN        </t>
  </si>
  <si>
    <t xml:space="preserve">KONIAG SERVICES, INC.                   </t>
  </si>
  <si>
    <t xml:space="preserve">KONIAG TECHNOLOGY SOLUTIONS, INC        </t>
  </si>
  <si>
    <t xml:space="preserve">KORCHEK TECHNOLOGIES, LLC               </t>
  </si>
  <si>
    <t xml:space="preserve">KORD TECHNOLOGIES, INC.                 </t>
  </si>
  <si>
    <t xml:space="preserve">KORE FEDERAL INC                        </t>
  </si>
  <si>
    <t xml:space="preserve">KORESTONE TECHNOLOGIES, LLC             </t>
  </si>
  <si>
    <t xml:space="preserve">KPAUL PROPERTIES, LLC                   </t>
  </si>
  <si>
    <t xml:space="preserve">KPG GLOBAL ENTERPRISES, L.L.C.          </t>
  </si>
  <si>
    <t xml:space="preserve">KPI CONSULTING LLC                      </t>
  </si>
  <si>
    <t xml:space="preserve">KPMG L.L.P.                             </t>
  </si>
  <si>
    <t xml:space="preserve">KRATOS SYSTEMS AND SOLUTIONS, IN        </t>
  </si>
  <si>
    <t xml:space="preserve">KRATOS TECHNOLOGY &amp; TRAINING SOL        </t>
  </si>
  <si>
    <t xml:space="preserve">KRIHOS INTERNATIONAL, LLC               </t>
  </si>
  <si>
    <t xml:space="preserve">KRISTINE FALLON ASSOCIATES INC          </t>
  </si>
  <si>
    <t xml:space="preserve">KRM ASSOCIATES, INC                     </t>
  </si>
  <si>
    <t xml:space="preserve">KRM INFORMATION SERVICES, INC.          </t>
  </si>
  <si>
    <t xml:space="preserve">KROLL ONTRACK, LLC                      </t>
  </si>
  <si>
    <t xml:space="preserve">KROZAK INFORMATION TECHNOLOGIES,        </t>
  </si>
  <si>
    <t xml:space="preserve">KSH SOLUTIONS INC.                      </t>
  </si>
  <si>
    <t xml:space="preserve">KSJ &amp; ASSOCIATES, INC.                  </t>
  </si>
  <si>
    <t xml:space="preserve">KUNZ, LEIGH &amp; ASSOCIATES, INC.          </t>
  </si>
  <si>
    <t xml:space="preserve">KUTIR CORPORATION                       </t>
  </si>
  <si>
    <t xml:space="preserve">KYE SYSTEMS AMERICA CORPORATION         </t>
  </si>
  <si>
    <t xml:space="preserve">KYOCERA DOCUMENT SOLUTIONS AMERI        </t>
  </si>
  <si>
    <t xml:space="preserve">KYYBA, INC                              </t>
  </si>
  <si>
    <t xml:space="preserve">L S A INC                               </t>
  </si>
  <si>
    <t xml:space="preserve">L. A. SYSTEMS, INC.                     </t>
  </si>
  <si>
    <t xml:space="preserve">L-3 COMMUNICATIONS CORPORATION          </t>
  </si>
  <si>
    <t xml:space="preserve">L-3 GLOBAL COMMUNICATIONS SOLUTI        </t>
  </si>
  <si>
    <t xml:space="preserve">L-3 NATIONAL SECURITY SOLUTIONS,        </t>
  </si>
  <si>
    <t xml:space="preserve">LABANSWER GOVERNMENT LLC                </t>
  </si>
  <si>
    <t xml:space="preserve">LABVANTAGE SOLUTIONS INC.               </t>
  </si>
  <si>
    <t xml:space="preserve">LADUCER AND ASSOCIATES, INC.            </t>
  </si>
  <si>
    <t xml:space="preserve">LAMINEX, INC                            </t>
  </si>
  <si>
    <t xml:space="preserve">LAN WAN NETWORK MANAGEMENT, INC.        </t>
  </si>
  <si>
    <t xml:space="preserve">LANCER INFORMATION SOLUTIONS, LL        </t>
  </si>
  <si>
    <t xml:space="preserve">LANCO GLOBAL SYSTEMS, INC.              </t>
  </si>
  <si>
    <t xml:space="preserve">LANMARK TECHNOLOGY INC.                 </t>
  </si>
  <si>
    <t xml:space="preserve">LANNER, INC.                            </t>
  </si>
  <si>
    <t xml:space="preserve">LANTEC OF LOUISIANA, L.L.C.             </t>
  </si>
  <si>
    <t xml:space="preserve">LANTECH, INC.                           </t>
  </si>
  <si>
    <t xml:space="preserve">LAN-TEL COMMUNICATIONS SERVICES,        </t>
  </si>
  <si>
    <t xml:space="preserve">LAPTOPS AND BAGS MATTER, INC.           </t>
  </si>
  <si>
    <t xml:space="preserve">LARIAT SOFTWARE PROFESSIONALS, C        </t>
  </si>
  <si>
    <t xml:space="preserve">LASER DATA COMMAND, INC                 </t>
  </si>
  <si>
    <t xml:space="preserve">LASER TECH, INC.                        </t>
  </si>
  <si>
    <t xml:space="preserve">LATITUDE GEOGRAPHICS GROUP LTD          </t>
  </si>
  <si>
    <t xml:space="preserve">LATITUDE TECHNOLOGIES CORPORATIO        </t>
  </si>
  <si>
    <t xml:space="preserve">LAUREN INNOVATIONS, LLC                 </t>
  </si>
  <si>
    <t xml:space="preserve">LAW MANAGER INC                         </t>
  </si>
  <si>
    <t xml:space="preserve">LC TECHNOLOGIES, INC.                   </t>
  </si>
  <si>
    <t xml:space="preserve">LCG SYSTEMS LLC                         </t>
  </si>
  <si>
    <t xml:space="preserve">L-COM INC                               </t>
  </si>
  <si>
    <t xml:space="preserve">LE, ARNOLD &amp; ASSOCIATES, LLC            </t>
  </si>
  <si>
    <t xml:space="preserve">LEARN IT!, INC                          </t>
  </si>
  <si>
    <t xml:space="preserve">LEARNING TREE INTERNATIONAL USA,        </t>
  </si>
  <si>
    <t xml:space="preserve">LEASE HARBOR LLC                        </t>
  </si>
  <si>
    <t xml:space="preserve">LEEO INDUSTRIES                         </t>
  </si>
  <si>
    <t xml:space="preserve">LEGAL TECH HOLDINGS LLC                 </t>
  </si>
  <si>
    <t xml:space="preserve">LEIDOS, INC.                            </t>
  </si>
  <si>
    <t xml:space="preserve">LEITZKE TRAINING &amp; CONSULTING IN        </t>
  </si>
  <si>
    <t xml:space="preserve">LEN TECHNOLOGIES, INC.                  </t>
  </si>
  <si>
    <t xml:space="preserve">LENCORE ACOUSTICS CORP                  </t>
  </si>
  <si>
    <t xml:space="preserve">LENOVO (UNITED STATES) INC.             </t>
  </si>
  <si>
    <t xml:space="preserve">LENTECH, INC.                           </t>
  </si>
  <si>
    <t xml:space="preserve">LESKI COMMUNICATIONS LLC                </t>
  </si>
  <si>
    <t xml:space="preserve">LEVEL 3 COMMUNICATIONS, LLC             </t>
  </si>
  <si>
    <t xml:space="preserve">LEVEL EDGE SOFTWARE, INC.               </t>
  </si>
  <si>
    <t xml:space="preserve">LEVEL PEAKS ASSOCIATES LLC              </t>
  </si>
  <si>
    <t xml:space="preserve">LEVELSTAR                               </t>
  </si>
  <si>
    <t xml:space="preserve">LEVERAGE INFORMATION SYSTEMS, IN        </t>
  </si>
  <si>
    <t xml:space="preserve">LEVI, RAY &amp; SHOUP, INC.                 </t>
  </si>
  <si>
    <t xml:space="preserve">LEWIS TECHNOLOGIES, INC.                </t>
  </si>
  <si>
    <t xml:space="preserve">LEXES ASSOCIATES, INC.                  </t>
  </si>
  <si>
    <t xml:space="preserve">LEXISNEXIS SPECIAL SERVICES INC.        </t>
  </si>
  <si>
    <t xml:space="preserve">LEXJET, LLC                             </t>
  </si>
  <si>
    <t xml:space="preserve">LEXMARK INTERNATIONAL, INC.             </t>
  </si>
  <si>
    <t xml:space="preserve">LG ASSOCIATES, INC.                     </t>
  </si>
  <si>
    <t xml:space="preserve">LGB &amp; ASSOCIATES, INC.                  </t>
  </si>
  <si>
    <t xml:space="preserve">LGS INNOVATIONS LLC                     </t>
  </si>
  <si>
    <t xml:space="preserve">LIBERATION MANAGEMENT LLC               </t>
  </si>
  <si>
    <t xml:space="preserve">LIBERTY COMMUNICATION SOFTWARE S        </t>
  </si>
  <si>
    <t xml:space="preserve">LIEBERMAN SOFTWARE CORPORATION          </t>
  </si>
  <si>
    <t xml:space="preserve">LIFETIME MEMORY PRODUCTS, INC.          </t>
  </si>
  <si>
    <t xml:space="preserve">LIGHTHOUSE SOLUTIONS GROUP LLC          </t>
  </si>
  <si>
    <t xml:space="preserve">LIGHTHOUSE TECHNOLOGIES, INC.           </t>
  </si>
  <si>
    <t xml:space="preserve">LIGHTPOINTE COMMUNICATIONS, INC.        </t>
  </si>
  <si>
    <t xml:space="preserve">LIGHTRIVER TECHNOLOGIES, INC.           </t>
  </si>
  <si>
    <t xml:space="preserve">LIGHTSPEED SYSTEMS, INC.                </t>
  </si>
  <si>
    <t xml:space="preserve">LIGHTWELL INC.                          </t>
  </si>
  <si>
    <t xml:space="preserve">LIMBIC SYSTEMS, INC.                    </t>
  </si>
  <si>
    <t xml:space="preserve">LIMELIGHT NETWORKS, INC.                </t>
  </si>
  <si>
    <t xml:space="preserve">LINGUAL INFORMATION SYSTEM TECHN        </t>
  </si>
  <si>
    <t xml:space="preserve">LINIUM, LLC                             </t>
  </si>
  <si>
    <t xml:space="preserve">LINK SOLUTIONS, INC.                    </t>
  </si>
  <si>
    <t xml:space="preserve">LINK TECH, LLC                          </t>
  </si>
  <si>
    <t xml:space="preserve">LINKEDGE TECHNOLOGIES, INC              </t>
  </si>
  <si>
    <t xml:space="preserve">LINKS OUTSOURCING &amp; CONSULTING L        </t>
  </si>
  <si>
    <t xml:space="preserve">LINK-SYSTEMS INTERNATIONAL, INC.        </t>
  </si>
  <si>
    <t xml:space="preserve">LINKVISUM CONSULTING GROUP, INC.        </t>
  </si>
  <si>
    <t xml:space="preserve">LINQUEST CORPORATION                    </t>
  </si>
  <si>
    <t xml:space="preserve">LINTECH GLOBAL, INC.                    </t>
  </si>
  <si>
    <t xml:space="preserve">LIST INNOVATIVE SOLUTIONS, INC.         </t>
  </si>
  <si>
    <t xml:space="preserve">LITIGATION SYSTEMS, INC.                </t>
  </si>
  <si>
    <t xml:space="preserve">LIVEPROCESS CORPORATION                 </t>
  </si>
  <si>
    <t xml:space="preserve">LK4 TECHNOLOGY CORPORATION              </t>
  </si>
  <si>
    <t xml:space="preserve">LKA COMPUTER CONSULTANTS, INCORP        </t>
  </si>
  <si>
    <t xml:space="preserve">LLH &amp; ASSOCIATES LLC                    </t>
  </si>
  <si>
    <t xml:space="preserve">LMC DATA CORPORATION                    </t>
  </si>
  <si>
    <t xml:space="preserve">LMI CONSULTING, INC.                    </t>
  </si>
  <si>
    <t xml:space="preserve">LMR SOLUTIONS LLC                       </t>
  </si>
  <si>
    <t xml:space="preserve">LOCATION AGE LLC                        </t>
  </si>
  <si>
    <t xml:space="preserve">LOCKHEED MARTIN CORPORATION             </t>
  </si>
  <si>
    <t xml:space="preserve">LOCKHEED MARTIN DESKTOP SOLUTION        </t>
  </si>
  <si>
    <t xml:space="preserve">LOCKHEED MARTIN MANAGEMENT SYSTE        </t>
  </si>
  <si>
    <t xml:space="preserve">LOCUS TECHNOLOGIES                      </t>
  </si>
  <si>
    <t xml:space="preserve">LOGC2, INC.                             </t>
  </si>
  <si>
    <t xml:space="preserve">LOGIC HOUSE LTD.                        </t>
  </si>
  <si>
    <t xml:space="preserve">LOGIC SOFT, INC.                        </t>
  </si>
  <si>
    <t xml:space="preserve">LOGIC SUPPLY, INC.                      </t>
  </si>
  <si>
    <t xml:space="preserve">LOGIC20/20 INC.                         </t>
  </si>
  <si>
    <t xml:space="preserve">LOGICAL CHOICE TECHNOLOGIES, INC        </t>
  </si>
  <si>
    <t xml:space="preserve">LOGICAL CONSULTING GROUP INC            </t>
  </si>
  <si>
    <t xml:space="preserve">LOGICAL DESIGN SOLUTIONS, INC.          </t>
  </si>
  <si>
    <t xml:space="preserve">LOGICAL OPERATIONS INC.                 </t>
  </si>
  <si>
    <t xml:space="preserve">LOGICAL SECURITY, LLC                   </t>
  </si>
  <si>
    <t xml:space="preserve">LOGICAL VENTURES, INC.                  </t>
  </si>
  <si>
    <t xml:space="preserve">LOGICEASE SOLUTIONS INC.                </t>
  </si>
  <si>
    <t xml:space="preserve">LOGICUBE, INC                           </t>
  </si>
  <si>
    <t xml:space="preserve">LOGINSOFT CONSULTING LLC                </t>
  </si>
  <si>
    <t xml:space="preserve">LOGISTICS APPLICATIONS INC.             </t>
  </si>
  <si>
    <t xml:space="preserve">LOGISTICS DATA RESOURCES, INC.          </t>
  </si>
  <si>
    <t xml:space="preserve">LOGISTICS MANAGEMENT RESOURCES I        </t>
  </si>
  <si>
    <t xml:space="preserve">LOGISTICS SOLUTIONS GROUP, INC.         </t>
  </si>
  <si>
    <t xml:space="preserve">LOGISTICS SYSTEMS INCORPORATED          </t>
  </si>
  <si>
    <t xml:space="preserve">LOGITECH INC.                           </t>
  </si>
  <si>
    <t xml:space="preserve">LOGTECH, LLC                            </t>
  </si>
  <si>
    <t xml:space="preserve">LOGTEK U.S.A., INC.                     </t>
  </si>
  <si>
    <t xml:space="preserve">LONG RANGE SYSTEMS, INC.                </t>
  </si>
  <si>
    <t xml:space="preserve">LONGVIEW INTERNATIONAL TECHNOLOG        </t>
  </si>
  <si>
    <t xml:space="preserve">LORD'S COMPUTER GROUP PARTNERS,         </t>
  </si>
  <si>
    <t xml:space="preserve">LORE SYSTEMS, INC.                      </t>
  </si>
  <si>
    <t xml:space="preserve">LORIMAR GROUP, INC.                     </t>
  </si>
  <si>
    <t xml:space="preserve">LOS ALAMOS TECHNICAL ASSOCIATES,        </t>
  </si>
  <si>
    <t xml:space="preserve">LOUI CONSULTING GROUP, INC.             </t>
  </si>
  <si>
    <t xml:space="preserve">LOUISIANA TECHNOLOGY GROUP, INC.        </t>
  </si>
  <si>
    <t xml:space="preserve">LOVELACE BIOMEDICAL &amp; ENVIRONMEN        </t>
  </si>
  <si>
    <t xml:space="preserve">LOW VOLTAGE WIRING, LTD                 </t>
  </si>
  <si>
    <t xml:space="preserve">LOWRY HOLDING COMPANY, INC.             </t>
  </si>
  <si>
    <t xml:space="preserve">LOYOLA ENTERPRISES INC                  </t>
  </si>
  <si>
    <t xml:space="preserve">LPS INTEGRATION, INC.                   </t>
  </si>
  <si>
    <t xml:space="preserve">LRP PUBLICATIONS, INC.                  </t>
  </si>
  <si>
    <t xml:space="preserve">LS GROUP INC                            </t>
  </si>
  <si>
    <t xml:space="preserve">LS TECHNOLOGIES, LLC                    </t>
  </si>
  <si>
    <t xml:space="preserve">LS3 INC.                                </t>
  </si>
  <si>
    <t xml:space="preserve">LTI DATACOMM, INC.                      </t>
  </si>
  <si>
    <t xml:space="preserve">LTS - LEGAL TECHNOLOGY STAFFING,        </t>
  </si>
  <si>
    <t xml:space="preserve">LUCID INFORMATION DEVELOPMENT SO        </t>
  </si>
  <si>
    <t xml:space="preserve">LUCILLE MAUD CORPORATION                </t>
  </si>
  <si>
    <t xml:space="preserve">LUNARLINE, INC.                         </t>
  </si>
  <si>
    <t xml:space="preserve">LXE INC                                 </t>
  </si>
  <si>
    <t xml:space="preserve">LYME COMPUTER SYSTEMS, INC.             </t>
  </si>
  <si>
    <t xml:space="preserve">LYNKER TECHNOLOGIES LLC                 </t>
  </si>
  <si>
    <t xml:space="preserve">LYNX NETWORKING INC                     </t>
  </si>
  <si>
    <t xml:space="preserve">LYNX SUPPORT SPECIALIST, INC.           </t>
  </si>
  <si>
    <t xml:space="preserve">LYNXBRIDGE, LLC                         </t>
  </si>
  <si>
    <t xml:space="preserve">LYTX, INC                               </t>
  </si>
  <si>
    <t xml:space="preserve">M &amp; H CONSULTING, LLC                   </t>
  </si>
  <si>
    <t xml:space="preserve">M &amp; R CONSULTANTS CORPORATION           </t>
  </si>
  <si>
    <t xml:space="preserve">M &amp; S CONSULTING LLC                    </t>
  </si>
  <si>
    <t xml:space="preserve">M CORP                                  </t>
  </si>
  <si>
    <t xml:space="preserve">M&amp;A TECHNOLOGY, INC.                    </t>
  </si>
  <si>
    <t xml:space="preserve">M.C. DEAN, INC.                         </t>
  </si>
  <si>
    <t xml:space="preserve">M2 STRATEGY INC                         </t>
  </si>
  <si>
    <t xml:space="preserve">M2 TECHNOLOGY, INC.                     </t>
  </si>
  <si>
    <t xml:space="preserve">M2M CONSULTING INC                      </t>
  </si>
  <si>
    <t xml:space="preserve">M86 SECURITY, INC.                      </t>
  </si>
  <si>
    <t xml:space="preserve">MA FEDERAL, INC.                        </t>
  </si>
  <si>
    <t xml:space="preserve">MA LABORATORIES, INC.                   </t>
  </si>
  <si>
    <t xml:space="preserve">MACAULAY-BROWN, INC                     </t>
  </si>
  <si>
    <t xml:space="preserve">MACAULAY-BROWN, INC.                    </t>
  </si>
  <si>
    <t xml:space="preserve">MACFADDEN &amp; ASSOCIATES, INC.            </t>
  </si>
  <si>
    <t xml:space="preserve">MACKAY COMMUNICATIONS, INC.             </t>
  </si>
  <si>
    <t xml:space="preserve">MACKSON CONSULTING, LLC                 </t>
  </si>
  <si>
    <t xml:space="preserve">MACRO.CCS, INC                          </t>
  </si>
  <si>
    <t xml:space="preserve">MACROSYS, LLC                           </t>
  </si>
  <si>
    <t xml:space="preserve">MACSEMA, INC.                           </t>
  </si>
  <si>
    <t xml:space="preserve">MAD SECURITY, LLC                       </t>
  </si>
  <si>
    <t xml:space="preserve">MADEN TECH CONSULTING, INC.             </t>
  </si>
  <si>
    <t xml:space="preserve">MADISON RESEARCH CORPORATION            </t>
  </si>
  <si>
    <t xml:space="preserve">MADWOLF TECHNOLOGIES, LLC               </t>
  </si>
  <si>
    <t xml:space="preserve">MAGIC LOGIX INC.                        </t>
  </si>
  <si>
    <t xml:space="preserve">MAGNIR GROUP, LLC                       </t>
  </si>
  <si>
    <t xml:space="preserve">MAGNISIGHT, INC.                        </t>
  </si>
  <si>
    <t xml:space="preserve">MAGNUM HOUSE, INC                       </t>
  </si>
  <si>
    <t xml:space="preserve">MAGNUS MANAGEMENT GROUP, LLC            </t>
  </si>
  <si>
    <t xml:space="preserve">MAHANTECH CORP.                         </t>
  </si>
  <si>
    <t xml:space="preserve">MAIN SAIL LLC                           </t>
  </si>
  <si>
    <t xml:space="preserve">MAIN STREET SOFTWORKS, INC.             </t>
  </si>
  <si>
    <t xml:space="preserve">MAINLINE INFORMATION SYSTEMS, IN        </t>
  </si>
  <si>
    <t xml:space="preserve">MAINSPRING, INC.                        </t>
  </si>
  <si>
    <t xml:space="preserve">MAINSTAY ENTERPRISES, INC.              </t>
  </si>
  <si>
    <t xml:space="preserve">MAINSTREAM SOFTWARE INC                 </t>
  </si>
  <si>
    <t xml:space="preserve">MAINSTREET APPLICATIONS, INC.           </t>
  </si>
  <si>
    <t xml:space="preserve">MAINSTREET TECHNOLOGIES INC.            </t>
  </si>
  <si>
    <t xml:space="preserve">MALL LOBBY.COM INC.                     </t>
  </si>
  <si>
    <t xml:space="preserve">MANAGECAST TECHNOLOGIES, INC.           </t>
  </si>
  <si>
    <t xml:space="preserve">MANAGED BUSINESS SOLUTIONS, LLC         </t>
  </si>
  <si>
    <t xml:space="preserve">MANAGEMENT &amp; TECHNOLOGY GROUP, I        </t>
  </si>
  <si>
    <t xml:space="preserve">MANAGEMENT AND ENGINEERING TECHN        </t>
  </si>
  <si>
    <t xml:space="preserve">MANAGEMENT AND TECHNOLOGY SOLUTI        </t>
  </si>
  <si>
    <t xml:space="preserve">MANAGEMENT APPLICATIONS, INC.           </t>
  </si>
  <si>
    <t xml:space="preserve">MANAGEMENT GROUP, THE                   </t>
  </si>
  <si>
    <t xml:space="preserve">MANAGEMENT RECRUITERS OF WOODBRI        </t>
  </si>
  <si>
    <t xml:space="preserve">MANAGEMENT SOLUTIONS, INC.              </t>
  </si>
  <si>
    <t xml:space="preserve">MANAGEMENT SUPPORT TECHNOLOGY, I        </t>
  </si>
  <si>
    <t xml:space="preserve">MANAGEMENT SYSTEMS SERVICES, INC        </t>
  </si>
  <si>
    <t xml:space="preserve">MANAGEMENT TECHNOLOGY, INC.             </t>
  </si>
  <si>
    <t xml:space="preserve">MANAN, LLC                              </t>
  </si>
  <si>
    <t xml:space="preserve">MANDAREE ENTERPRISE CORPORATION         </t>
  </si>
  <si>
    <t xml:space="preserve">MANDEX, INC.                            </t>
  </si>
  <si>
    <t xml:space="preserve">MANDIANT, LLC                           </t>
  </si>
  <si>
    <t xml:space="preserve">MANESH ELECTRONICS INC.                 </t>
  </si>
  <si>
    <t xml:space="preserve">MANGO GLOBAL HOLDINGS, INC.             </t>
  </si>
  <si>
    <t xml:space="preserve">MANHATTAN TELECOMMUNICATIONS COR        </t>
  </si>
  <si>
    <t xml:space="preserve">MANILA CONSULTING GROUP, INC.           </t>
  </si>
  <si>
    <t xml:space="preserve">MANLEY SOLUTIONS INC.                   </t>
  </si>
  <si>
    <t xml:space="preserve">MANNING SERVICE INC                     </t>
  </si>
  <si>
    <t xml:space="preserve">MANPOWERGROUP PUBLIC SECTOR INC.        </t>
  </si>
  <si>
    <t xml:space="preserve">MANTECH ADVANCED SYSTEMS INTERNA        </t>
  </si>
  <si>
    <t xml:space="preserve">MANTECH ENTERPRISE MANAGEMENT, I        </t>
  </si>
  <si>
    <t xml:space="preserve">MANTECH MBI INC.                        </t>
  </si>
  <si>
    <t xml:space="preserve">MANTECH SENSOR TECHNOLOGIES, INC        </t>
  </si>
  <si>
    <t xml:space="preserve">MANUFACTURING AUTOMATION &amp; SOFTW        </t>
  </si>
  <si>
    <t xml:space="preserve">MAR, INCORPORATED                       </t>
  </si>
  <si>
    <t xml:space="preserve">MARATHON SYSTEMS INC.                   </t>
  </si>
  <si>
    <t xml:space="preserve">MARICOM SYSTEMS, INCORPORATED           </t>
  </si>
  <si>
    <t xml:space="preserve">MARINE INFORMATION RESOURCES COR        </t>
  </si>
  <si>
    <t xml:space="preserve">MARINE RESCUE TECHNOLOGIES INC.         </t>
  </si>
  <si>
    <t xml:space="preserve">MARINER GROUP, LLC THE                  </t>
  </si>
  <si>
    <t xml:space="preserve">MARJEN LLC                              </t>
  </si>
  <si>
    <t xml:space="preserve">MARK G. MILLER INC.                     </t>
  </si>
  <si>
    <t xml:space="preserve">MARKANT CORP                            </t>
  </si>
  <si>
    <t xml:space="preserve">MARKET CENTRAL, INC.                    </t>
  </si>
  <si>
    <t xml:space="preserve">MARKET POINT, INC.                      </t>
  </si>
  <si>
    <t xml:space="preserve">MARLET, INC.                            </t>
  </si>
  <si>
    <t xml:space="preserve">MARSHALL COMMUNICATIONS CORP.           </t>
  </si>
  <si>
    <t xml:space="preserve">MARTEK GLOBAL SERVICES, INC.            </t>
  </si>
  <si>
    <t xml:space="preserve">MARVIN SIMMONS, INC.                    </t>
  </si>
  <si>
    <t xml:space="preserve">MARY OBER INC.                          </t>
  </si>
  <si>
    <t xml:space="preserve">MARYN CONSULTING INC.                   </t>
  </si>
  <si>
    <t xml:space="preserve">MARZEN GROUP LLC                        </t>
  </si>
  <si>
    <t xml:space="preserve">MARZIK, INC.                            </t>
  </si>
  <si>
    <t xml:space="preserve">MASAI TECHNOLOGIES CORPORATION          </t>
  </si>
  <si>
    <t xml:space="preserve">MASERGY COMMUNICATIONS, INC.            </t>
  </si>
  <si>
    <t xml:space="preserve">MASON HARRIMAN GROUP INC.               </t>
  </si>
  <si>
    <t xml:space="preserve">MASS MANAGEMENT CONSULTANTS, INC        </t>
  </si>
  <si>
    <t xml:space="preserve">MASTER INFORMATIX SYSTEMS, INC.         </t>
  </si>
  <si>
    <t xml:space="preserve">MASTER KEY RESOURCES, LLC               </t>
  </si>
  <si>
    <t xml:space="preserve">MATCHMD, INC.                           </t>
  </si>
  <si>
    <t xml:space="preserve">MATERIALS MANAGEMENT MICROSYSTEM        </t>
  </si>
  <si>
    <t xml:space="preserve">MATHCRAFT, INC.                         </t>
  </si>
  <si>
    <t xml:space="preserve">MATHECOLOGY LLC                         </t>
  </si>
  <si>
    <t xml:space="preserve">MATHEMATICAL RESEARCH, INC.             </t>
  </si>
  <si>
    <t xml:space="preserve">MATHTECH, INC.                          </t>
  </si>
  <si>
    <t xml:space="preserve">MATRIX LOGIC CORPORATION                </t>
  </si>
  <si>
    <t xml:space="preserve">MATRIX SOLUTIONS INC                    </t>
  </si>
  <si>
    <t xml:space="preserve">MATSUDA &amp; ASSOCIATES INC.               </t>
  </si>
  <si>
    <t xml:space="preserve">MAUREEN DATA SYSTEMS, INC.              </t>
  </si>
  <si>
    <t xml:space="preserve">MAVEN GROUP, L.L.C., THE                </t>
  </si>
  <si>
    <t xml:space="preserve">MAVERICK SYSTEMS LLC                    </t>
  </si>
  <si>
    <t xml:space="preserve">MAX TECHNICAL TRAINING, INC.            </t>
  </si>
  <si>
    <t xml:space="preserve">MAXIMATION, LLC                         </t>
  </si>
  <si>
    <t xml:space="preserve">MAXISIT INC                             </t>
  </si>
  <si>
    <t xml:space="preserve">MAXVISION LLC                           </t>
  </si>
  <si>
    <t xml:space="preserve">MAYA SOFTWARE, INC.                     </t>
  </si>
  <si>
    <t xml:space="preserve">MAYER ELECTRIC SUPPLY COMPANY, I        </t>
  </si>
  <si>
    <t xml:space="preserve">MAZDA TECHNOLOGIES, INC.                </t>
  </si>
  <si>
    <t xml:space="preserve">MB VETERANS, NATIVE AMERICAN COR        </t>
  </si>
  <si>
    <t xml:space="preserve">MBA CONSULTING SERVICES, INC.           </t>
  </si>
  <si>
    <t xml:space="preserve">MBC GROUP, INC.                         </t>
  </si>
  <si>
    <t xml:space="preserve">MBL TECHNOLOGIES, INC.                  </t>
  </si>
  <si>
    <t xml:space="preserve">MBR COMPUTER CONSULTANTS, INC.          </t>
  </si>
  <si>
    <t xml:space="preserve">MCCALLIE ASSOCIATES INC                 </t>
  </si>
  <si>
    <t xml:space="preserve">MCCLENDON, LLC                          </t>
  </si>
  <si>
    <t xml:space="preserve">MCF TECHNOLOGY SOLUTIONS, LLC           </t>
  </si>
  <si>
    <t xml:space="preserve">MCG ENERGY SOLUTIONS, LLC               </t>
  </si>
  <si>
    <t xml:space="preserve">MCI COMMUNICATIONS SERVICES INC         </t>
  </si>
  <si>
    <t xml:space="preserve">MCKEAN DEFENSE GROUP, LLC               </t>
  </si>
  <si>
    <t xml:space="preserve">MCKENZIE CHRISTOPHER ASSOCIATES         </t>
  </si>
  <si>
    <t xml:space="preserve">MCKINNEY &amp; MCKINNEY TECHNICAL SE        </t>
  </si>
  <si>
    <t xml:space="preserve">MCLANE ADVANCED TECHNOLOGIES, LL        </t>
  </si>
  <si>
    <t xml:space="preserve">MCNEAL PROFESSIONAL SERVICES, IN        </t>
  </si>
  <si>
    <t xml:space="preserve">MCP COMPUTER PRODUCTS INC.              </t>
  </si>
  <si>
    <t xml:space="preserve">MCPC, INC.                              </t>
  </si>
  <si>
    <t xml:space="preserve">MCR FEDERAL, LLC                        </t>
  </si>
  <si>
    <t xml:space="preserve">MCS OF TAMPA, INC.                      </t>
  </si>
  <si>
    <t xml:space="preserve">M-CUBED INFORMATION SYSTEMS, INC        </t>
  </si>
  <si>
    <t xml:space="preserve">MD TECHNOLOGY SOLUTIONS INC.            </t>
  </si>
  <si>
    <t xml:space="preserve">MDJ GROUP, LLC                          </t>
  </si>
  <si>
    <t xml:space="preserve">MDU ENTERPRISES INC                     </t>
  </si>
  <si>
    <t xml:space="preserve">MEBC, INC.                              </t>
  </si>
  <si>
    <t xml:space="preserve">MEDGATE INC                             </t>
  </si>
  <si>
    <t xml:space="preserve">MEDIANOW, INC.                          </t>
  </si>
  <si>
    <t xml:space="preserve">MEDICAL SCIENCE &amp; COMPUTING, LLC        </t>
  </si>
  <si>
    <t xml:space="preserve">MEDLIN COMMUNICATIONS, INC.             </t>
  </si>
  <si>
    <t xml:space="preserve">MEDRED, LLC                             </t>
  </si>
  <si>
    <t xml:space="preserve">MEDSPHERE SYSTEMS CORPORATION           </t>
  </si>
  <si>
    <t xml:space="preserve">MEDTEL SERVICES, LLC                    </t>
  </si>
  <si>
    <t xml:space="preserve">MEGA NA, INC.                           </t>
  </si>
  <si>
    <t xml:space="preserve">MELE ASSOCIATES, INC.                   </t>
  </si>
  <si>
    <t xml:space="preserve">MELILLO CONSULTING INC                  </t>
  </si>
  <si>
    <t xml:space="preserve">MEMORY EXPERTS INTERNATIONAL USA        </t>
  </si>
  <si>
    <t xml:space="preserve">MEMORYTEN, INC.                         </t>
  </si>
  <si>
    <t xml:space="preserve">MERCOM, INCORPORATED                    </t>
  </si>
  <si>
    <t xml:space="preserve">MERCURY SYSTEMS, INC.                   </t>
  </si>
  <si>
    <t xml:space="preserve">MERIDIAN PROJECT SYSTEMS, INC.          </t>
  </si>
  <si>
    <t xml:space="preserve">MERIDIAN TECHNOLOGIES, INC.             </t>
  </si>
  <si>
    <t xml:space="preserve">MERIT GROUP, LLC, THE                   </t>
  </si>
  <si>
    <t xml:space="preserve">MERITEC SERVICES INC.                   </t>
  </si>
  <si>
    <t xml:space="preserve">MERLIN INTERNATIONAL, INC.              </t>
  </si>
  <si>
    <t xml:space="preserve">MERLIN SECURITY ASSOCIATES INC          </t>
  </si>
  <si>
    <t xml:space="preserve">MERSOFT CORPORATION                     </t>
  </si>
  <si>
    <t xml:space="preserve">MESSAGEWAY SOLUTIONS INC.               </t>
  </si>
  <si>
    <t xml:space="preserve">METAFILE INFORMATION SYSTEMS, IN        </t>
  </si>
  <si>
    <t xml:space="preserve">METAFORMERS, INC.                       </t>
  </si>
  <si>
    <t xml:space="preserve">METALOGIX, INC.                         </t>
  </si>
  <si>
    <t xml:space="preserve">METASTORM GOVERNMENT SOLUTIONS,         </t>
  </si>
  <si>
    <t xml:space="preserve">METHOD PARK AMERICA INC                 </t>
  </si>
  <si>
    <t xml:space="preserve">METHODICAL INC.                         </t>
  </si>
  <si>
    <t xml:space="preserve">METHODS TECHNOLOGY SOLUTIONS, IN        </t>
  </si>
  <si>
    <t xml:space="preserve">METHODVUE, LLC                          </t>
  </si>
  <si>
    <t xml:space="preserve">METIER LTD.                             </t>
  </si>
  <si>
    <t xml:space="preserve">METRICA, INC.                           </t>
  </si>
  <si>
    <t xml:space="preserve">METRIX TECHNOLOGIES INC                 </t>
  </si>
  <si>
    <t xml:space="preserve">METRON AVIATION, INC.                   </t>
  </si>
  <si>
    <t xml:space="preserve">METRON, INCORPORATED                    </t>
  </si>
  <si>
    <t xml:space="preserve">METROPOLE PRODUCTS, INC.                </t>
  </si>
  <si>
    <t xml:space="preserve">METROPOLITAN TECHNOLOGY SOLUTION        </t>
  </si>
  <si>
    <t xml:space="preserve">METROSTAR SYSTEMS, INC.                 </t>
  </si>
  <si>
    <t xml:space="preserve">METTERS INDUSTRIES, INC.                </t>
  </si>
  <si>
    <t xml:space="preserve">MEYER HILL LYNCH, CORPORATION           </t>
  </si>
  <si>
    <t xml:space="preserve">MFS, INC.                               </t>
  </si>
  <si>
    <t xml:space="preserve">MH WILLIAMS CONSULTING, INC.            </t>
  </si>
  <si>
    <t xml:space="preserve">MHC GROUP, LLC                          </t>
  </si>
  <si>
    <t xml:space="preserve">MHM INNOVATIONS, INC.                   </t>
  </si>
  <si>
    <t xml:space="preserve">MI TECHNICAL SOLUTIONS, INC.            </t>
  </si>
  <si>
    <t xml:space="preserve">MIAMI-DADE BROADBAND COALITION,         </t>
  </si>
  <si>
    <t xml:space="preserve">MICHAEL G KESSLER &amp; ASSOCIATES,         </t>
  </si>
  <si>
    <t xml:space="preserve">MICORE SOLUTIONS INC.                   </t>
  </si>
  <si>
    <t xml:space="preserve">MICRO SYSTEMS CONSULTANTS, INC.         </t>
  </si>
  <si>
    <t xml:space="preserve">MICROAGILITY INC                        </t>
  </si>
  <si>
    <t xml:space="preserve">MICROAUTOMATION, INC.                   </t>
  </si>
  <si>
    <t xml:space="preserve">MICROBEE SYSTEMS, INC.                  </t>
  </si>
  <si>
    <t xml:space="preserve">MICROCOM DESIGN, INC.                   </t>
  </si>
  <si>
    <t xml:space="preserve">MICROLINK LLC                           </t>
  </si>
  <si>
    <t xml:space="preserve">MICROLOG CORPORATION OF MARYLAND        </t>
  </si>
  <si>
    <t xml:space="preserve">MICROPAC TECHNOLOGIES, INC.             </t>
  </si>
  <si>
    <t xml:space="preserve">MICROPACT, INC.                         </t>
  </si>
  <si>
    <t xml:space="preserve">MICROSEARCH CORPORATION                 </t>
  </si>
  <si>
    <t xml:space="preserve">MICROSTRATEGY SERVICES CORPORATI        </t>
  </si>
  <si>
    <t xml:space="preserve">MICROSYS, LLC                           </t>
  </si>
  <si>
    <t xml:space="preserve">MICROTECH COMPUTERS, INC.               </t>
  </si>
  <si>
    <t xml:space="preserve">MICROTECH SYSTEMS, INC.                 </t>
  </si>
  <si>
    <t xml:space="preserve">MICROTECHNOLOGIES LLC                   </t>
  </si>
  <si>
    <t xml:space="preserve">MICROWAY, INC.                          </t>
  </si>
  <si>
    <t xml:space="preserve">MID ATLANTIC ENGINEERING TECHNIC        </t>
  </si>
  <si>
    <t xml:space="preserve">MID GEORGIA SOFTWARE ASSOCIATES,        </t>
  </si>
  <si>
    <t xml:space="preserve">MIDDLESEX GROUP, LLC, THE               </t>
  </si>
  <si>
    <t xml:space="preserve">MIDERN COMPUTER INC.                    </t>
  </si>
  <si>
    <t xml:space="preserve">MIDLAND RADIO CORPORATION               </t>
  </si>
  <si>
    <t xml:space="preserve">MIDTOWN PERSONNEL, INC.                 </t>
  </si>
  <si>
    <t xml:space="preserve">MIG &amp; CONSULTANTS, INC.                 </t>
  </si>
  <si>
    <t xml:space="preserve">MIKLOS SYSTEMS, INC.                    </t>
  </si>
  <si>
    <t xml:space="preserve">MILITARY PERSONNEL SERVICES CORP        </t>
  </si>
  <si>
    <t xml:space="preserve">MILITEK INC.                            </t>
  </si>
  <si>
    <t xml:space="preserve">MILLENNIUM COMMUNICATIONS GROUP         </t>
  </si>
  <si>
    <t xml:space="preserve">MILLENNIUM SERVICES 2000+ INCORP        </t>
  </si>
  <si>
    <t xml:space="preserve">MILLENNIUM SOLUTIONS INC                </t>
  </si>
  <si>
    <t xml:space="preserve">MILLENNIUM SYSTEMS SERVICES, INC        </t>
  </si>
  <si>
    <t xml:space="preserve">MILLENNIUMSOFT INC.                     </t>
  </si>
  <si>
    <t xml:space="preserve">MILLI MICRO SYSTEMS, INC.               </t>
  </si>
  <si>
    <t xml:space="preserve">MILLSAPPS, BALLINGER &amp; ASSOCIATE        </t>
  </si>
  <si>
    <t xml:space="preserve">MILVETS SYSTEMS TECHNOLOGY, INC.        </t>
  </si>
  <si>
    <t xml:space="preserve">MILVIAN SOLUTIONS LLC                   </t>
  </si>
  <si>
    <t xml:space="preserve">MIND OVER MACHINES, INC.                </t>
  </si>
  <si>
    <t xml:space="preserve">MINDBANK CONSULTING GROUP, L.L.C        </t>
  </si>
  <si>
    <t xml:space="preserve">MINDFINDERS, INC.                       </t>
  </si>
  <si>
    <t xml:space="preserve">MINDLEADERS, INC.                       </t>
  </si>
  <si>
    <t xml:space="preserve">MINDLEAF TECHNOLOGIES INC.              </t>
  </si>
  <si>
    <t xml:space="preserve">MINDPETAL SOFTWARE SOLUTIONS, IN        </t>
  </si>
  <si>
    <t xml:space="preserve">MINDSEEKER, INC.                        </t>
  </si>
  <si>
    <t xml:space="preserve">MINDSET SOFTWARE INC                    </t>
  </si>
  <si>
    <t xml:space="preserve">MINDSPARK INTERNATIONAL INC             </t>
  </si>
  <si>
    <t xml:space="preserve">MINDWORKS, INC.                         </t>
  </si>
  <si>
    <t xml:space="preserve">MINDWRAP, INC                           </t>
  </si>
  <si>
    <t xml:space="preserve">MINICOM ADVANCED SYSTEMS, INC           </t>
  </si>
  <si>
    <t xml:space="preserve">MINITAB, INC.                           </t>
  </si>
  <si>
    <t xml:space="preserve">MINTRONIX, INC.                         </t>
  </si>
  <si>
    <t xml:space="preserve">MIRA, INC.                              </t>
  </si>
  <si>
    <t xml:space="preserve">MIRACLE SYSTEMS LLC                     </t>
  </si>
  <si>
    <t xml:space="preserve">MIRATEK CORP                            </t>
  </si>
  <si>
    <t xml:space="preserve">MIS SCIENCES CORP                       </t>
  </si>
  <si>
    <t xml:space="preserve">MISSING LINK COMMUNICATIONS, INC        </t>
  </si>
  <si>
    <t xml:space="preserve">MISSION CRITICAL PARTNERS, INC.         </t>
  </si>
  <si>
    <t xml:space="preserve">MISSION SYSTEMS INC.                    </t>
  </si>
  <si>
    <t xml:space="preserve">MISSION1ST GROUP, INC                   </t>
  </si>
  <si>
    <t xml:space="preserve">MITCHELL CONSULTING SERVICES GRO        </t>
  </si>
  <si>
    <t xml:space="preserve">MITCHELL GROUP, INC. (THE)              </t>
  </si>
  <si>
    <t xml:space="preserve">MITEL BUSINESS SYSTEMS, INC.            </t>
  </si>
  <si>
    <t xml:space="preserve">MK PARTNERS, INC.                       </t>
  </si>
  <si>
    <t xml:space="preserve">ML TECHNOLOGIES, INC.                   </t>
  </si>
  <si>
    <t xml:space="preserve">MNJ TECHNOLOGIES DIRECT, INC.           </t>
  </si>
  <si>
    <t xml:space="preserve">MOBAL COMMUNICATIONS, INC.              </t>
  </si>
  <si>
    <t xml:space="preserve">MOBI WIRELESS MANAGEMENT, LLC           </t>
  </si>
  <si>
    <t xml:space="preserve">MOBILE AUDIT, INC                       </t>
  </si>
  <si>
    <t xml:space="preserve">MOBILISA, INC.                          </t>
  </si>
  <si>
    <t xml:space="preserve">MOBILVOX, INC                           </t>
  </si>
  <si>
    <t xml:space="preserve">MODUS21, LLC                            </t>
  </si>
  <si>
    <t xml:space="preserve">MOHAWK INFORMATION SYSTEMS AND C        </t>
  </si>
  <si>
    <t xml:space="preserve">MOMENTUM SOFTWARE, INC.                 </t>
  </si>
  <si>
    <t xml:space="preserve">MOMENTUM, INC.                          </t>
  </si>
  <si>
    <t xml:space="preserve">MONA ELECTRIC GROUP, INC.               </t>
  </si>
  <si>
    <t xml:space="preserve">MONSTER GOVERNMENT SOLUTIONS, LL        </t>
  </si>
  <si>
    <t xml:space="preserve">MOODLEROOMS, INC.                       </t>
  </si>
  <si>
    <t xml:space="preserve">MOO-YOUNG INC                           </t>
  </si>
  <si>
    <t xml:space="preserve">MORGAN BUSINESS CONSULTING, LLC         </t>
  </si>
  <si>
    <t xml:space="preserve">MORGAN, BIRGE' &amp; ASSOCIATES, INC        </t>
  </si>
  <si>
    <t xml:space="preserve">MORI ASSOCIATES, INCORPORATED           </t>
  </si>
  <si>
    <t xml:space="preserve">MORIARTY AND ASSOCIATES CONSULTI        </t>
  </si>
  <si>
    <t xml:space="preserve">MORPHOTRAK, LLC                         </t>
  </si>
  <si>
    <t xml:space="preserve">MORPHOTRUST USA, LLC                    </t>
  </si>
  <si>
    <t xml:space="preserve">MORRIS CONSULTANTS INC                  </t>
  </si>
  <si>
    <t xml:space="preserve">MORSE COMMUNICATIONS, INC.              </t>
  </si>
  <si>
    <t xml:space="preserve">MORTON CONSULTING, LLC                  </t>
  </si>
  <si>
    <t xml:space="preserve">MOSAIC ATM, INC.                        </t>
  </si>
  <si>
    <t xml:space="preserve">MOSS-CARD CONSULTING INC                </t>
  </si>
  <si>
    <t xml:space="preserve">MOTIR SERVICES, INCORPORATED            </t>
  </si>
  <si>
    <t xml:space="preserve">MOTOROLA SOLUTIONS, INC.                </t>
  </si>
  <si>
    <t xml:space="preserve">MOUNT AIREY GROUP, INC.                 </t>
  </si>
  <si>
    <t xml:space="preserve">MS TECHNOLOGIES CORPORATION             </t>
  </si>
  <si>
    <t xml:space="preserve">MSA SYSTEMS, INC.                       </t>
  </si>
  <si>
    <t xml:space="preserve">MSDS CONSULTANT SERVICES, LLC           </t>
  </si>
  <si>
    <t xml:space="preserve">MSGI CORPORATION                        </t>
  </si>
  <si>
    <t xml:space="preserve">MSOL INC.                               </t>
  </si>
  <si>
    <t xml:space="preserve">MSQUARE SYSTEMS INC.                    </t>
  </si>
  <si>
    <t xml:space="preserve">MSSI, LTD.                              </t>
  </si>
  <si>
    <t xml:space="preserve">MTA, INC.                               </t>
  </si>
  <si>
    <t xml:space="preserve">MTDS INC.                               </t>
  </si>
  <si>
    <t xml:space="preserve">MTN GOVERNMENT SERVICES, INC.           </t>
  </si>
  <si>
    <t xml:space="preserve">MTS INTEGRATRAK                         </t>
  </si>
  <si>
    <t xml:space="preserve">MTS TECHNOLOGIES, INC.                  </t>
  </si>
  <si>
    <t xml:space="preserve">MUDIAM, INC                             </t>
  </si>
  <si>
    <t xml:space="preserve">MULTIMEDIA ABACUS CORP.                 </t>
  </si>
  <si>
    <t xml:space="preserve">MUMPS AUDIOFAX INC                      </t>
  </si>
  <si>
    <t xml:space="preserve">MURATEC AMERICA, INC.                   </t>
  </si>
  <si>
    <t xml:space="preserve">MURRAY &amp; JAMES CONSULTING INC           </t>
  </si>
  <si>
    <t xml:space="preserve">MUSEWERX LLC                            </t>
  </si>
  <si>
    <t xml:space="preserve">MUTARE, INC.                            </t>
  </si>
  <si>
    <t xml:space="preserve">MUTUAL TELECOM SERVICES INC.            </t>
  </si>
  <si>
    <t xml:space="preserve">MUTUALINK INC                           </t>
  </si>
  <si>
    <t xml:space="preserve">MVP CONSULTING PLUS, INC.               </t>
  </si>
  <si>
    <t xml:space="preserve">MVS USA, INC                            </t>
  </si>
  <si>
    <t xml:space="preserve">MY TECH US, LLC                         </t>
  </si>
  <si>
    <t xml:space="preserve">MYRIAD SOLUTIONS, INC.                  </t>
  </si>
  <si>
    <t xml:space="preserve">MYRIAD SUPPLY COMPANY, LLC              </t>
  </si>
  <si>
    <t xml:space="preserve">MYTEAM1 LLC                             </t>
  </si>
  <si>
    <t xml:space="preserve">MYTHICS, INC.                           </t>
  </si>
  <si>
    <t xml:space="preserve">MZK CORPORATION                         </t>
  </si>
  <si>
    <t xml:space="preserve">N I S CORP.                             </t>
  </si>
  <si>
    <t xml:space="preserve">N SYNC SERVICES, INC.                   </t>
  </si>
  <si>
    <t xml:space="preserve">N W SYSTEMS, INC.                       </t>
  </si>
  <si>
    <t xml:space="preserve">N&amp;B SOLUTIONS LLC                       </t>
  </si>
  <si>
    <t xml:space="preserve">N2N TECH SOLUTIONS L L C                </t>
  </si>
  <si>
    <t xml:space="preserve">N2NETSECURITY, INC.                     </t>
  </si>
  <si>
    <t xml:space="preserve">N9 VENTURES, INC.                       </t>
  </si>
  <si>
    <t xml:space="preserve">NAGTEX INC                              </t>
  </si>
  <si>
    <t xml:space="preserve">NAJIA SYSTEMS, LLC                      </t>
  </si>
  <si>
    <t xml:space="preserve">NAMESCAPE CORPORATION                   </t>
  </si>
  <si>
    <t xml:space="preserve">NAMTEK CORP.                            </t>
  </si>
  <si>
    <t xml:space="preserve">NAMTRA BUSINESS SOLUTIONS INC.          </t>
  </si>
  <si>
    <t xml:space="preserve">NANAVATI CONSULTING INC                 </t>
  </si>
  <si>
    <t xml:space="preserve">NANGWIK SERVICES, LLC                   </t>
  </si>
  <si>
    <t xml:space="preserve">NARTECH, INC                            </t>
  </si>
  <si>
    <t xml:space="preserve">NASIR GROUP, LLC., THE                  </t>
  </si>
  <si>
    <t xml:space="preserve">NATEK INCORPORATED                      </t>
  </si>
  <si>
    <t xml:space="preserve">NATIONAL CAPITOL CONTRACTING, LL        </t>
  </si>
  <si>
    <t xml:space="preserve">NATIONAL CAPTIONING INSTITUTE, I        </t>
  </si>
  <si>
    <t xml:space="preserve">NATIONAL DATA SECURITY AGENCY, L        </t>
  </si>
  <si>
    <t xml:space="preserve">NATIONAL GOVERNMENT SERVICES, IN        </t>
  </si>
  <si>
    <t xml:space="preserve">NATIONAL INTEREST ADVANCED SOLUT        </t>
  </si>
  <si>
    <t xml:space="preserve">NATIONAL LAMINATING INC                 </t>
  </si>
  <si>
    <t xml:space="preserve">NATIONAL TECHNOLOGIES ASSOC INC         </t>
  </si>
  <si>
    <t xml:space="preserve">NATIONAL TONER WAREHOUSE                </t>
  </si>
  <si>
    <t xml:space="preserve">NATIONWIDE IT SERVICES, INC.            </t>
  </si>
  <si>
    <t xml:space="preserve">NATIVE TELE-DATA SOLUTIONS, INC.        </t>
  </si>
  <si>
    <t xml:space="preserve">NAUSET TECHNOLOGIES, LLC                </t>
  </si>
  <si>
    <t xml:space="preserve">NAUTEL LIMITED                          </t>
  </si>
  <si>
    <t xml:space="preserve">NAVIGATE LLC                            </t>
  </si>
  <si>
    <t xml:space="preserve">NAVIGATION ARTS, LLC                    </t>
  </si>
  <si>
    <t xml:space="preserve">NAVIGATOR MANAGEMENT PARTNERS LI        </t>
  </si>
  <si>
    <t xml:space="preserve">NAVISITE, INC.                          </t>
  </si>
  <si>
    <t xml:space="preserve">NB VENTURES, INC.                       </t>
  </si>
  <si>
    <t xml:space="preserve">NBS ENTERPRISES LLC                     </t>
  </si>
  <si>
    <t xml:space="preserve">NC4 PUBLIC SECTOR LLC                   </t>
  </si>
  <si>
    <t xml:space="preserve">NCI INFORMATION SYSTEMS, INC.           </t>
  </si>
  <si>
    <t xml:space="preserve">NCR GOVERNMENT SYSTEMS LLC              </t>
  </si>
  <si>
    <t xml:space="preserve">NCS INDUSTRIES, INC.                    </t>
  </si>
  <si>
    <t xml:space="preserve">NCS TECHNOLOGIES, INC.                  </t>
  </si>
  <si>
    <t xml:space="preserve">NDIV INCORPORATED                       </t>
  </si>
  <si>
    <t xml:space="preserve">NDP LLC                                 </t>
  </si>
  <si>
    <t xml:space="preserve">NEBRO MELLADO &amp; CONSULTORES S.L.        </t>
  </si>
  <si>
    <t xml:space="preserve">NEC CORPORATION OF AMERICA              </t>
  </si>
  <si>
    <t xml:space="preserve">NEIL, JOSEPH BRIAN                      </t>
  </si>
  <si>
    <t xml:space="preserve">NELSON AND ASSOCIATES                   </t>
  </si>
  <si>
    <t xml:space="preserve">NELSON WHITE SYSTEMS, INC.              </t>
  </si>
  <si>
    <t xml:space="preserve">NEO TECH SOLUTIONS, INC.                </t>
  </si>
  <si>
    <t xml:space="preserve">NES ASSOCIATES, LLC                     </t>
  </si>
  <si>
    <t xml:space="preserve">NESTER CONSULTING LLC                   </t>
  </si>
  <si>
    <t xml:space="preserve">NET DIRECT SYSTEMS, LLC                 </t>
  </si>
  <si>
    <t xml:space="preserve">NET ESOLUTIONS CORPORATION              </t>
  </si>
  <si>
    <t xml:space="preserve">NET WORLD TECHNOLOGY CORPORATION        </t>
  </si>
  <si>
    <t xml:space="preserve">NET.AMERICA CORPORATION, THE            </t>
  </si>
  <si>
    <t xml:space="preserve">NETBASE CORPORATION                     </t>
  </si>
  <si>
    <t xml:space="preserve">NETCENTRIC TECHNOLOGIES INC             </t>
  </si>
  <si>
    <t xml:space="preserve">NETCENTRICS CORPORATION                 </t>
  </si>
  <si>
    <t xml:space="preserve">NETCOM LEARNING INC.-NY                 </t>
  </si>
  <si>
    <t xml:space="preserve">NETCOM TECHNOLOGIES, INC.               </t>
  </si>
  <si>
    <t xml:space="preserve">NETCOMM INC                             </t>
  </si>
  <si>
    <t xml:space="preserve">NETCON, INC                             </t>
  </si>
  <si>
    <t xml:space="preserve">NETEFFECTS, INC.                        </t>
  </si>
  <si>
    <t xml:space="preserve">NETFAST TECHNOLOGY SOLUTIONS INC        </t>
  </si>
  <si>
    <t xml:space="preserve">NETHOST INC                             </t>
  </si>
  <si>
    <t xml:space="preserve">NETIKUS.NET LTD.                        </t>
  </si>
  <si>
    <t xml:space="preserve">NETIMPACT STRATEGIES, INC               </t>
  </si>
  <si>
    <t xml:space="preserve">NETIQ CORPORATION                       </t>
  </si>
  <si>
    <t xml:space="preserve">NETLIANCE CORPORATION                   </t>
  </si>
  <si>
    <t xml:space="preserve">NETLOCITY VA, INC.                      </t>
  </si>
  <si>
    <t xml:space="preserve">NETLOGIC SOLUTIONS, INCORPORATED        </t>
  </si>
  <si>
    <t xml:space="preserve">NETNOWLEDGE INC                         </t>
  </si>
  <si>
    <t xml:space="preserve">NETSECURITY CORPORATION                 </t>
  </si>
  <si>
    <t xml:space="preserve">NETSERVICES, L.L.C                      </t>
  </si>
  <si>
    <t xml:space="preserve">NETSOFT ASSOCIATES, INC.                </t>
  </si>
  <si>
    <t xml:space="preserve">NETSTAR SYSTEMS INTERNATIONAL, I        </t>
  </si>
  <si>
    <t xml:space="preserve">NETSTAR-1 GOVERNMENT CONSULTING,        </t>
  </si>
  <si>
    <t xml:space="preserve">NETSUPPORT, INC.                        </t>
  </si>
  <si>
    <t xml:space="preserve">NETVISION RESOURCES INC.                </t>
  </si>
  <si>
    <t xml:space="preserve">NETWORK AMERICA, INCORPORATED           </t>
  </si>
  <si>
    <t xml:space="preserve">NETWORK AND SIMULATION TECHNOLOG        </t>
  </si>
  <si>
    <t xml:space="preserve">NETWORK CONNECTIVITY SOLUTIONS,         </t>
  </si>
  <si>
    <t xml:space="preserve">NETWORK DATA SYSTEMS, INC.              </t>
  </si>
  <si>
    <t xml:space="preserve">NETWORK DESIGNS, INC.                   </t>
  </si>
  <si>
    <t xml:space="preserve">NETWORK EQUIPMENT SALES LLC             </t>
  </si>
  <si>
    <t xml:space="preserve">NETWORK INFRASTRUCTURE CORPORATI        </t>
  </si>
  <si>
    <t xml:space="preserve">NETWORK INNOVATIONS US INC.             </t>
  </si>
  <si>
    <t xml:space="preserve">NETWORK INSTRUMENTS LLC                 </t>
  </si>
  <si>
    <t xml:space="preserve">NETWORK LEARNING, INC.                  </t>
  </si>
  <si>
    <t xml:space="preserve">NETWORK MANAGEMENT RESOURCES, IN        </t>
  </si>
  <si>
    <t xml:space="preserve">NETWORK PEOPLE, INC.                    </t>
  </si>
  <si>
    <t xml:space="preserve">NETWORK PROFESSIONALS GROUP, LLC        </t>
  </si>
  <si>
    <t xml:space="preserve">NETWORK SECURITY SERVICES LLC           </t>
  </si>
  <si>
    <t xml:space="preserve">NETWORK SECURITY SYSTEMS PLUS, I        </t>
  </si>
  <si>
    <t xml:space="preserve">NETWORK SERVICES GROUP, INC.            </t>
  </si>
  <si>
    <t xml:space="preserve">NETWORK SPECIALTY GROUP, INC.           </t>
  </si>
  <si>
    <t xml:space="preserve">NETWORK SPECTRUM, INC.                  </t>
  </si>
  <si>
    <t xml:space="preserve">NETWORK TECHNOLOGIES, INC.              </t>
  </si>
  <si>
    <t xml:space="preserve">NETWORKD CORPORATION                    </t>
  </si>
  <si>
    <t xml:space="preserve">NETWORKING &amp; ENGINEERING TECHNOL        </t>
  </si>
  <si>
    <t xml:space="preserve">NETWORKING FOR FUTURE, INC.             </t>
  </si>
  <si>
    <t xml:space="preserve">NETWORKING INSTITUTE OF TECHNOLO        </t>
  </si>
  <si>
    <t xml:space="preserve">NETWORKING TECHNOLOGIES AND SUPP        </t>
  </si>
  <si>
    <t xml:space="preserve">NETWORKING TECHNOLOGY, INC.             </t>
  </si>
  <si>
    <t xml:space="preserve">NETWORLD SOLUTIONS INC                  </t>
  </si>
  <si>
    <t xml:space="preserve">NETWORX, INC.                           </t>
  </si>
  <si>
    <t xml:space="preserve">NEUBRAIN LLC                            </t>
  </si>
  <si>
    <t xml:space="preserve">NEUDESIC, LLC                           </t>
  </si>
  <si>
    <t xml:space="preserve">NEURAL TECHNOLOGIES INCORPORATED        </t>
  </si>
  <si>
    <t xml:space="preserve">NEUSTAR, INC.                           </t>
  </si>
  <si>
    <t xml:space="preserve">NEUTRON INC                             </t>
  </si>
  <si>
    <t xml:space="preserve">NEVERFAIL INC                           </t>
  </si>
  <si>
    <t xml:space="preserve">NEW AGE INFORMATION SYSTEMS INC         </t>
  </si>
  <si>
    <t xml:space="preserve">NEW AGE SYSTEMS, INCORPORATED           </t>
  </si>
  <si>
    <t xml:space="preserve">NEW AGE TECHNOLOGIES REPAIR AND         </t>
  </si>
  <si>
    <t xml:space="preserve">NEW CENTURY TECHNOLOGIES, INC.          </t>
  </si>
  <si>
    <t xml:space="preserve">NEW COMPUTECH, INC.                     </t>
  </si>
  <si>
    <t xml:space="preserve">NEW DIMENSION NETWORKS, INC.            </t>
  </si>
  <si>
    <t xml:space="preserve">NEW DIRECTIONS TECHNOLOGIES, INC        </t>
  </si>
  <si>
    <t xml:space="preserve">NEW HORIZONS COMPUTER LEARNING C        </t>
  </si>
  <si>
    <t xml:space="preserve">NEW RIVER SYSTEMS CORPORATION           </t>
  </si>
  <si>
    <t xml:space="preserve">NEW TECH SOLUTIONS, INC.                </t>
  </si>
  <si>
    <t xml:space="preserve">NEW VISION ENGINEERING GROUP, IN        </t>
  </si>
  <si>
    <t xml:space="preserve">NEW YEAR TECH, INC.                     </t>
  </si>
  <si>
    <t xml:space="preserve">NEW YORK INKJET, LLC                    </t>
  </si>
  <si>
    <t xml:space="preserve">NEWBERRY GROUP, INC.                    </t>
  </si>
  <si>
    <t xml:space="preserve">NEW-BOLD ENTERPRISES, INC               </t>
  </si>
  <si>
    <t xml:space="preserve">NEWBROOK SOLUTIONS, INC.                </t>
  </si>
  <si>
    <t xml:space="preserve">NEWCOMB &amp; BOYD                          </t>
  </si>
  <si>
    <t xml:space="preserve">NEWERA SOFTWARE, INC.                   </t>
  </si>
  <si>
    <t xml:space="preserve">NEWGEN BUSINESS SOLUTIONS, INC.         </t>
  </si>
  <si>
    <t xml:space="preserve">NEWMARKET INTERNATIONAL, INC.           </t>
  </si>
  <si>
    <t xml:space="preserve">NEWPORT COMPUTER SOLUTIONS, INC.        </t>
  </si>
  <si>
    <t xml:space="preserve">NEWPORT HALL INC                        </t>
  </si>
  <si>
    <t xml:space="preserve">NEWSGATOR TECHNOLOGIES, INC.            </t>
  </si>
  <si>
    <t xml:space="preserve">NEWSUN, INC.                            </t>
  </si>
  <si>
    <t xml:space="preserve">NEWTEK INTERNATIONAL, INC.              </t>
  </si>
  <si>
    <t xml:space="preserve">NEWWAVE TELECOM AND TECHNOLOGIES        </t>
  </si>
  <si>
    <t xml:space="preserve">NEXAGEN NETWORKS INC                    </t>
  </si>
  <si>
    <t xml:space="preserve">NEXGEN INTERNET MINDS INC               </t>
  </si>
  <si>
    <t xml:space="preserve">NEXGEN TECHNOLOGIES, INC.               </t>
  </si>
  <si>
    <t xml:space="preserve">NEXIUS INC                              </t>
  </si>
  <si>
    <t xml:space="preserve">NEXLEVEL CONSULTING SERVICES, L.        </t>
  </si>
  <si>
    <t xml:space="preserve">NEXSTARA, LLC                           </t>
  </si>
  <si>
    <t xml:space="preserve">NEXT CENTURY CORPORATION                </t>
  </si>
  <si>
    <t xml:space="preserve">NEXT LEVEL SOLUTIONS, INC.              </t>
  </si>
  <si>
    <t xml:space="preserve">NEXT TIER CONCEPTS INCORPORATED         </t>
  </si>
  <si>
    <t xml:space="preserve">NEXTAXIOM TECHNOLOGY INC.               </t>
  </si>
  <si>
    <t xml:space="preserve">NEXUS TECHNOLOGIES, INC.                </t>
  </si>
  <si>
    <t xml:space="preserve">NGA.NET PTY. LTD.                       </t>
  </si>
  <si>
    <t xml:space="preserve">NGAP INCORPORATED                       </t>
  </si>
  <si>
    <t xml:space="preserve">NGUYEN INFORMATION CONSULTING           </t>
  </si>
  <si>
    <t xml:space="preserve">NHR INC                                 </t>
  </si>
  <si>
    <t xml:space="preserve">NIC FEDERAL, LLC                        </t>
  </si>
  <si>
    <t xml:space="preserve">NICHE ASSOCIATES, INC.                  </t>
  </si>
  <si>
    <t xml:space="preserve">NICTEC, INC                             </t>
  </si>
  <si>
    <t xml:space="preserve">NICUS SOFTWARE INC                      </t>
  </si>
  <si>
    <t xml:space="preserve">NIKORA TECHNOLGIES, INC.                </t>
  </si>
  <si>
    <t xml:space="preserve">NIKSOFT SYSTEMS CORP.                   </t>
  </si>
  <si>
    <t xml:space="preserve">NINE ONE ONE, INC.                      </t>
  </si>
  <si>
    <t xml:space="preserve">NISUS TECHNOLOGY CORP.                  </t>
  </si>
  <si>
    <t xml:space="preserve">NITROSECURITY, INC.                     </t>
  </si>
  <si>
    <t xml:space="preserve">NIXSYS, INC                             </t>
  </si>
  <si>
    <t xml:space="preserve">NJVC, LLC                               </t>
  </si>
  <si>
    <t xml:space="preserve">N-LINK CORPORATION                      </t>
  </si>
  <si>
    <t xml:space="preserve">NLOGIC, LLC                             </t>
  </si>
  <si>
    <t xml:space="preserve">NLT CORPORATION                         </t>
  </si>
  <si>
    <t xml:space="preserve">NOBLE SALES CO., INC.                   </t>
  </si>
  <si>
    <t xml:space="preserve">NOBLIS ESI, LLC                         </t>
  </si>
  <si>
    <t xml:space="preserve">NOBLIS NSP, LLC                         </t>
  </si>
  <si>
    <t xml:space="preserve">NOBLIS, INC.                            </t>
  </si>
  <si>
    <t xml:space="preserve">NOC TECHNOLOGIES                        </t>
  </si>
  <si>
    <t xml:space="preserve">NOMAR ENTERPRISES, LLC                  </t>
  </si>
  <si>
    <t xml:space="preserve">NORAN-LAND ENGINEERING CORP.            </t>
  </si>
  <si>
    <t xml:space="preserve">NORBECK TECHNOLOGIES, INC               </t>
  </si>
  <si>
    <t xml:space="preserve">NORSAT INTERNATIONAL INC                </t>
  </si>
  <si>
    <t xml:space="preserve">NORSEMAN, INC.                          </t>
  </si>
  <si>
    <t xml:space="preserve">NORTEC COMMUNICATIONS, INC.             </t>
  </si>
  <si>
    <t xml:space="preserve">NORTH AMERICAN COMMUNICATIONS (I        </t>
  </si>
  <si>
    <t xml:space="preserve">NORTH POINT IT CORP.                    </t>
  </si>
  <si>
    <t xml:space="preserve">NORTH STAR GROUP LLC THE                </t>
  </si>
  <si>
    <t xml:space="preserve">NORTHERN COMPUTER TECHNOLOGIES,         </t>
  </si>
  <si>
    <t xml:space="preserve">NORTHERN TAIGA VENTURES, INC.           </t>
  </si>
  <si>
    <t xml:space="preserve">NORTHERN VIRGINIA TEMPORARIES, I        </t>
  </si>
  <si>
    <t xml:space="preserve">NORTHLAND SYSTEMS, INC.                 </t>
  </si>
  <si>
    <t xml:space="preserve">NORTHRIDGE GROUP, INC.,THE              </t>
  </si>
  <si>
    <t xml:space="preserve">NORTHROP GRUMMAN INFORMATION TEC        </t>
  </si>
  <si>
    <t xml:space="preserve">NORTHROP GRUMMAN SPACE &amp; MISSION        </t>
  </si>
  <si>
    <t xml:space="preserve">NORTHROP GRUMMAN SYSTEMS CORPORA        </t>
  </si>
  <si>
    <t xml:space="preserve">NORTHSTAR TECHNOLOGY CORP               </t>
  </si>
  <si>
    <t xml:space="preserve">NORTHSTRAT INCORPORATED                 </t>
  </si>
  <si>
    <t xml:space="preserve">NOTRIGA, INC.                           </t>
  </si>
  <si>
    <t xml:space="preserve">NOVA CORPORATION                        </t>
  </si>
  <si>
    <t xml:space="preserve">NOVA DATACOM LLC                        </t>
  </si>
  <si>
    <t xml:space="preserve">NOVA TECHNOLOGY SOLUTIONS, LLC          </t>
  </si>
  <si>
    <t xml:space="preserve">NOVALINK SOLUTIONS, LLC                 </t>
  </si>
  <si>
    <t xml:space="preserve">NOVAQUEST LLC                           </t>
  </si>
  <si>
    <t xml:space="preserve">NOVASTAR SOLUTIONS.COM, LLC             </t>
  </si>
  <si>
    <t xml:space="preserve">NOVEL MANAGEMENT GROUP LLC              </t>
  </si>
  <si>
    <t xml:space="preserve">NOVETTA, INC.                           </t>
  </si>
  <si>
    <t xml:space="preserve">NOVONICS CORPORATION                    </t>
  </si>
  <si>
    <t xml:space="preserve">NOW TECHNOLOGIES, INC.                  </t>
  </si>
  <si>
    <t xml:space="preserve">NPA COMPUTERS, INC.                     </t>
  </si>
  <si>
    <t xml:space="preserve">NS SOFTWARE SERVICES INC                </t>
  </si>
  <si>
    <t xml:space="preserve">NSI, INC                                </t>
  </si>
  <si>
    <t xml:space="preserve">NSITE LLC                               </t>
  </si>
  <si>
    <t xml:space="preserve">NSYSTEMS, LLC                           </t>
  </si>
  <si>
    <t xml:space="preserve">NTECH SOLUTIONS, INC.                   </t>
  </si>
  <si>
    <t xml:space="preserve">NTELX, INC.                             </t>
  </si>
  <si>
    <t xml:space="preserve">NTERONE CORPORATION                     </t>
  </si>
  <si>
    <t xml:space="preserve">NTI CORPORATION                         </t>
  </si>
  <si>
    <t xml:space="preserve">NTR NORTH AMERICA LLC                   </t>
  </si>
  <si>
    <t xml:space="preserve">NTT DATA ENTERPRISE SERVICES, IN        </t>
  </si>
  <si>
    <t xml:space="preserve">NTT DATA FEDERAL SERVICES, INC          </t>
  </si>
  <si>
    <t xml:space="preserve">NTT DATA FEDERAL, INC.                  </t>
  </si>
  <si>
    <t xml:space="preserve">NU INFO SYSTEMS, INC.                   </t>
  </si>
  <si>
    <t xml:space="preserve">NUAXIS LLC                              </t>
  </si>
  <si>
    <t xml:space="preserve">NUCLEUS RESEARCH INCORPORATED           </t>
  </si>
  <si>
    <t xml:space="preserve">NUCOREVISION, INC.                      </t>
  </si>
  <si>
    <t xml:space="preserve">NUMEGA SOLUTIONS, L.L.C.                </t>
  </si>
  <si>
    <t xml:space="preserve">NU-PULSE TECHNOLOGIES, INC.             </t>
  </si>
  <si>
    <t xml:space="preserve">NUSOFT INC                              </t>
  </si>
  <si>
    <t xml:space="preserve">NU-VISION TECHNOLOGIES, INC.            </t>
  </si>
  <si>
    <t xml:space="preserve">NUWAVE SOLUTIONS LLC                    </t>
  </si>
  <si>
    <t xml:space="preserve">NVISION SOLUTIONS, INC.                 </t>
  </si>
  <si>
    <t xml:space="preserve">NWN CORPORATION                         </t>
  </si>
  <si>
    <t xml:space="preserve">NYE, D.Y. COMPANY, INC.                 </t>
  </si>
  <si>
    <t xml:space="preserve">O S I TECHNOLOGIES, INC                 </t>
  </si>
  <si>
    <t xml:space="preserve">OAK GROVE TECHNOLOGIES, LLC.            </t>
  </si>
  <si>
    <t xml:space="preserve">OAK MANAGEMENT, INC.                    </t>
  </si>
  <si>
    <t xml:space="preserve">OAKLAND CONSULTING GROUP, INC.          </t>
  </si>
  <si>
    <t xml:space="preserve">OAKTREE ENTERPRISE SOLUTIONS, IN        </t>
  </si>
  <si>
    <t xml:space="preserve">OAKTREE SYSTEMS, INC.                   </t>
  </si>
  <si>
    <t xml:space="preserve">OASIS SYSTEMS, LLC                      </t>
  </si>
  <si>
    <t xml:space="preserve">OBERON, INC.                            </t>
  </si>
  <si>
    <t xml:space="preserve">OBJECT CTALK, INC.                      </t>
  </si>
  <si>
    <t xml:space="preserve">OBJECTFX, LLC                           </t>
  </si>
  <si>
    <t xml:space="preserve">OBJECTIVE INTEGRITY, INC.               </t>
  </si>
  <si>
    <t xml:space="preserve">OBJECTIVE INTERFACE SYSTEMS, INC        </t>
  </si>
  <si>
    <t xml:space="preserve">OBJECTIVE SYSTEMS, INC.                 </t>
  </si>
  <si>
    <t xml:space="preserve">OBJECTIVITY, INC.                       </t>
  </si>
  <si>
    <t xml:space="preserve">OBJECTS WORLDWIDE, INC.                 </t>
  </si>
  <si>
    <t xml:space="preserve">OBJECTSTREAM INC.                       </t>
  </si>
  <si>
    <t xml:space="preserve">OBXTEK INC.                             </t>
  </si>
  <si>
    <t xml:space="preserve">OCCAM SOLUTIONS INC                     </t>
  </si>
  <si>
    <t xml:space="preserve">OCEAN OBJECTS, INC.                     </t>
  </si>
  <si>
    <t xml:space="preserve">OCTO CONSULTING GROUP, INC.             </t>
  </si>
  <si>
    <t xml:space="preserve">OCULUS GROUP, LLC                       </t>
  </si>
  <si>
    <t xml:space="preserve">ODESUS, INC.                            </t>
  </si>
  <si>
    <t xml:space="preserve">ODIN TECHNOLOGIES, INC.                 </t>
  </si>
  <si>
    <t xml:space="preserve">ODYSSEY SYSTEMS CONSULTING GROUP        </t>
  </si>
  <si>
    <t xml:space="preserve">OFFENSIVE SECURITY LLC                  </t>
  </si>
  <si>
    <t xml:space="preserve">OFFICE AUTOMATION SYSTEMS, LIMIT        </t>
  </si>
  <si>
    <t xml:space="preserve">OFFICELINK INC                          </t>
  </si>
  <si>
    <t xml:space="preserve">OFFICEMAX INCORPORATED                  </t>
  </si>
  <si>
    <t xml:space="preserve">OFFICENATION, INC.                      </t>
  </si>
  <si>
    <t xml:space="preserve">OFFICEPRO, INC.                         </t>
  </si>
  <si>
    <t xml:space="preserve">OFFSPRING SOLUTIONS LLC                 </t>
  </si>
  <si>
    <t xml:space="preserve">OFMS INC                                </t>
  </si>
  <si>
    <t xml:space="preserve">OFUS CORPORATION                        </t>
  </si>
  <si>
    <t xml:space="preserve">OGIS COMMUNICATION GROUP, INC.          </t>
  </si>
  <si>
    <t xml:space="preserve">OGSYSTEMS, LLC                          </t>
  </si>
  <si>
    <t xml:space="preserve">OHIO AEROSPACE INSTITUTE                </t>
  </si>
  <si>
    <t xml:space="preserve">OHIO TECHNOLOGIES LLC                   </t>
  </si>
  <si>
    <t xml:space="preserve">OHM SYSTEMS, INC.                       </t>
  </si>
  <si>
    <t xml:space="preserve">OLCR INC.                               </t>
  </si>
  <si>
    <t xml:space="preserve">OLEEN HEALTHCARE INFORMATION MAN        </t>
  </si>
  <si>
    <t xml:space="preserve">OLIXIR TECHNOLOGIES                     </t>
  </si>
  <si>
    <t xml:space="preserve">OM GROUP, INC.                          </t>
  </si>
  <si>
    <t xml:space="preserve">OMEGA COMMUNICATIONS, INC.              </t>
  </si>
  <si>
    <t xml:space="preserve">OMEGA TECHNOLOGIES, INCORPORATED        </t>
  </si>
  <si>
    <t xml:space="preserve">OMNI BUSINESS SYSTEMS-FAX PLUS I        </t>
  </si>
  <si>
    <t xml:space="preserve">OMNI ENGINEERING, INC.                  </t>
  </si>
  <si>
    <t xml:space="preserve">OMNI SYSTEMS, INC.                      </t>
  </si>
  <si>
    <t xml:space="preserve">OMNILINK CORPORATION                    </t>
  </si>
  <si>
    <t xml:space="preserve">OMNISOLVE INC.                          </t>
  </si>
  <si>
    <t xml:space="preserve">OMNITEC SOLUTIONS, INC.                 </t>
  </si>
  <si>
    <t xml:space="preserve">OMNITRON SYSTEMS TECHNOLOGY, INC        </t>
  </si>
  <si>
    <t xml:space="preserve">ON POINT TECHNOLOGY, LLC                </t>
  </si>
  <si>
    <t xml:space="preserve">ON24, INC.                              </t>
  </si>
  <si>
    <t xml:space="preserve">ONE CALL TELECOM, LLC                   </t>
  </si>
  <si>
    <t xml:space="preserve">ONE FEDERAL SOLUTION                    </t>
  </si>
  <si>
    <t xml:space="preserve">ONE SOURCE MOBILE, LLC                  </t>
  </si>
  <si>
    <t xml:space="preserve">ONE SPRING LLC                          </t>
  </si>
  <si>
    <t xml:space="preserve">ONE STAR TECHNOLOGIES CORP              </t>
  </si>
  <si>
    <t xml:space="preserve">O'NEAL TECHNOLOGIES, INC.               </t>
  </si>
  <si>
    <t xml:space="preserve">ONEGLOBE LLC                            </t>
  </si>
  <si>
    <t xml:space="preserve">ONEIDA COMMUNICATIONS, INC.             </t>
  </si>
  <si>
    <t xml:space="preserve">ONIX NETWORKING CORP.                   </t>
  </si>
  <si>
    <t xml:space="preserve">ONPOINT CONSULTING, INC.                </t>
  </si>
  <si>
    <t xml:space="preserve">ON-SITE LASERMEDIC CORPORATION          </t>
  </si>
  <si>
    <t xml:space="preserve">ONSTREAM MEDIA CORPORATION              </t>
  </si>
  <si>
    <t xml:space="preserve">ONSYSTEM LOGIC, LLC                     </t>
  </si>
  <si>
    <t xml:space="preserve">ONTASH SYSTEMS, INC.                    </t>
  </si>
  <si>
    <t xml:space="preserve">ONYX GOVERNMENT SERVICES, LLC           </t>
  </si>
  <si>
    <t xml:space="preserve">ONYX OF ALEXANDRIA, INC.                </t>
  </si>
  <si>
    <t xml:space="preserve">ONYX TECHNICAL SERVICES, INC.           </t>
  </si>
  <si>
    <t xml:space="preserve">OPAL SOFT, INC.                         </t>
  </si>
  <si>
    <t xml:space="preserve">OPDEC, INC.                             </t>
  </si>
  <si>
    <t xml:space="preserve">OPEN SYSTEM SCIENCES OF VIRGINIA        </t>
  </si>
  <si>
    <t xml:space="preserve">OPEN TECHNOLOGY GROUP, INCORPORA        </t>
  </si>
  <si>
    <t xml:space="preserve">OPEN TEXT INC.                          </t>
  </si>
  <si>
    <t xml:space="preserve">OPEN TEXT PUBLIC SECTOR SOLUTION        </t>
  </si>
  <si>
    <t xml:space="preserve">OPERA SOLUTIONS, LLC                    </t>
  </si>
  <si>
    <t xml:space="preserve">OPERATION TECHNOLOGY INC.               </t>
  </si>
  <si>
    <t xml:space="preserve">OPERATIONAL RESEARCH CONSULTANTS        </t>
  </si>
  <si>
    <t xml:space="preserve">OPINIONLAB INC                          </t>
  </si>
  <si>
    <t xml:space="preserve">OPNET TECHNOLOGIES LLC                  </t>
  </si>
  <si>
    <t xml:space="preserve">OPTECH, LLC                             </t>
  </si>
  <si>
    <t xml:space="preserve">OPTICONX INC                            </t>
  </si>
  <si>
    <t xml:space="preserve">OPTIMA RESOURCE SERVICES L.L.C.         </t>
  </si>
  <si>
    <t xml:space="preserve">OPTIMAL SOLUTIONS INC.                  </t>
  </si>
  <si>
    <t xml:space="preserve">OPTIME-TECH, LLC                        </t>
  </si>
  <si>
    <t xml:space="preserve">OPTIMETRICS, INC.                       </t>
  </si>
  <si>
    <t xml:space="preserve">OPTIMO INFORMATION TECHNOLOGY LL        </t>
  </si>
  <si>
    <t xml:space="preserve">OPTIMOS, LLC                            </t>
  </si>
  <si>
    <t xml:space="preserve">OPTIMUM FIBEROPTICS, INC.               </t>
  </si>
  <si>
    <t xml:space="preserve">OPTIMUM SOLUTIONS                       </t>
  </si>
  <si>
    <t xml:space="preserve">OPTIMUM TECHNOLOGY INC                  </t>
  </si>
  <si>
    <t xml:space="preserve">OPTIMUS CORPORATION                     </t>
  </si>
  <si>
    <t xml:space="preserve">OPTISTREAMS, INC.                       </t>
  </si>
  <si>
    <t xml:space="preserve">OPTITEX USA INC                         </t>
  </si>
  <si>
    <t xml:space="preserve">OPTIV FEDERAL INC.                      </t>
  </si>
  <si>
    <t xml:space="preserve">OPTIVOR TECHNOLOGIES, L.L.C.            </t>
  </si>
  <si>
    <t xml:space="preserve">OPTUM CLINICAL SOLUTIONS, INC           </t>
  </si>
  <si>
    <t xml:space="preserve">OPTUM PUBLIC SECTOR SOLUTIONS, I        </t>
  </si>
  <si>
    <t xml:space="preserve">OPTUS, INC.                             </t>
  </si>
  <si>
    <t xml:space="preserve">OPUS GROUP, LLC                         </t>
  </si>
  <si>
    <t xml:space="preserve">ORACLE AMERICA, INC.                    </t>
  </si>
  <si>
    <t xml:space="preserve">ORACLE TRANSCRIPTION INC                </t>
  </si>
  <si>
    <t xml:space="preserve">ORASYS, LLC                             </t>
  </si>
  <si>
    <t xml:space="preserve">ORBIS TECHNOLOGIES, INC.                </t>
  </si>
  <si>
    <t xml:space="preserve">ORBIT LOGIC INCORPORATED                </t>
  </si>
  <si>
    <t xml:space="preserve">ORBIT ONE COMMUNICATIONS, LLC           </t>
  </si>
  <si>
    <t xml:space="preserve">ORBIT SOFTWARE, INC.                    </t>
  </si>
  <si>
    <t xml:space="preserve">ORCHID TECHNOLOGIES &amp; MANAGEMENT        </t>
  </si>
  <si>
    <t xml:space="preserve">ORIGINLAB CORPORATION                   </t>
  </si>
  <si>
    <t xml:space="preserve">ORION ENTERPRISES, INC.                 </t>
  </si>
  <si>
    <t xml:space="preserve">ORION HEALTH INC.                       </t>
  </si>
  <si>
    <t xml:space="preserve">ORIZON, INC.                            </t>
  </si>
  <si>
    <t xml:space="preserve">ORODAY, INC.                            </t>
  </si>
  <si>
    <t xml:space="preserve">OSI FEDERAL TECHNOLOGIES INC.           </t>
  </si>
  <si>
    <t xml:space="preserve">OSI HARDWARE, INC.                      </t>
  </si>
  <si>
    <t xml:space="preserve">OST, INC.                               </t>
  </si>
  <si>
    <t xml:space="preserve">OTECIA INTERNATIONAL, INC.              </t>
  </si>
  <si>
    <t xml:space="preserve">OUTLIER TECHNOLOGIES, INC.              </t>
  </si>
  <si>
    <t xml:space="preserve">OUTPUT SOLUTIONS INC                    </t>
  </si>
  <si>
    <t xml:space="preserve">OUTSOURCE CONSULTING SERVICES, I        </t>
  </si>
  <si>
    <t xml:space="preserve">OVATION WIRELESS MANAGEMENT, INC        </t>
  </si>
  <si>
    <t xml:space="preserve">OVERLOOK SYSTEMS TECHNOLOGIES, I        </t>
  </si>
  <si>
    <t xml:space="preserve">OVERWATCH SYSTEMS, LTD.                 </t>
  </si>
  <si>
    <t xml:space="preserve">OXFORD GOVERNMENT CONSULTING, LL        </t>
  </si>
  <si>
    <t xml:space="preserve">OXLEY ENTERPRISES, INC.                 </t>
  </si>
  <si>
    <t xml:space="preserve">P &amp; L E-COMMUNICATIONS LLC              </t>
  </si>
  <si>
    <t xml:space="preserve">P E SYSTEMS, INC.                       </t>
  </si>
  <si>
    <t xml:space="preserve">P2P STAFFING CORP                       </t>
  </si>
  <si>
    <t xml:space="preserve">P3 PARTNERS, LLC.                       </t>
  </si>
  <si>
    <t xml:space="preserve">P3I, INCORPORATED                       </t>
  </si>
  <si>
    <t xml:space="preserve">PACIFIC ALLIANCE CAPITAL INC.           </t>
  </si>
  <si>
    <t xml:space="preserve">PACIFIC CROSSING, LLC                   </t>
  </si>
  <si>
    <t xml:space="preserve">PACIFIC DATACOM SYSTEMS INC.            </t>
  </si>
  <si>
    <t xml:space="preserve">PACIFIC NORTHWEST BUSINESS PRODU        </t>
  </si>
  <si>
    <t xml:space="preserve">PACIFIC SOLUTIONS GROUP, INC.           </t>
  </si>
  <si>
    <t xml:space="preserve">PACIFIC STAR COMMUNICATIONS, INC        </t>
  </si>
  <si>
    <t xml:space="preserve">PACIFIC SYSTEMS, INC                    </t>
  </si>
  <si>
    <t xml:space="preserve">PACIFIC WIRELESS COMMUNICATIONS         </t>
  </si>
  <si>
    <t xml:space="preserve">PACKET FORENSICS, LLC                   </t>
  </si>
  <si>
    <t xml:space="preserve">PACKETLOGIX, INC.                       </t>
  </si>
  <si>
    <t xml:space="preserve">PAE LABAT-ANDERSON INCORPORATED         </t>
  </si>
  <si>
    <t xml:space="preserve">PAILEN-JOHNSON ASSOCIATES, INC.         </t>
  </si>
  <si>
    <t xml:space="preserve">PAL TECHNOLOGIES, INC.                  </t>
  </si>
  <si>
    <t xml:space="preserve">PALADIN CONSULTING, INC.                </t>
  </si>
  <si>
    <t xml:space="preserve">PALADIN DATA SYSTEMS CORPORATION        </t>
  </si>
  <si>
    <t xml:space="preserve">PALADIN INTELLECTS, INC.                </t>
  </si>
  <si>
    <t xml:space="preserve">PALANTIR TECHNOLOGIES INC.              </t>
  </si>
  <si>
    <t xml:space="preserve">PALISADE CORPORATION                    </t>
  </si>
  <si>
    <t xml:space="preserve">PALMETTO GBA, LLC                       </t>
  </si>
  <si>
    <t xml:space="preserve">PALOMA SYSTEMS, INC.                    </t>
  </si>
  <si>
    <t xml:space="preserve">PANACEA CONSULTING, INC.                </t>
  </si>
  <si>
    <t xml:space="preserve">PANAMERICA COMPUTERS, INC.              </t>
  </si>
  <si>
    <t xml:space="preserve">PANTE' TECHNOLOGY CORPORATION           </t>
  </si>
  <si>
    <t xml:space="preserve">PANUM TELECOM LLC                       </t>
  </si>
  <si>
    <t xml:space="preserve">PARADIGM SOLUTIONS CORPORATION          </t>
  </si>
  <si>
    <t xml:space="preserve">PARADIGM SOLUTIONS INC                  </t>
  </si>
  <si>
    <t xml:space="preserve">PARADIGM TECHNOLOGIES, INC.             </t>
  </si>
  <si>
    <t xml:space="preserve">PARADYME MANAGEMENT INC.                </t>
  </si>
  <si>
    <t xml:space="preserve">PARAGON CONSULTING SERVICES, INC        </t>
  </si>
  <si>
    <t xml:space="preserve">PARAGON MICRO INC.                      </t>
  </si>
  <si>
    <t xml:space="preserve">PARAGON SYSTEMS, LLC                    </t>
  </si>
  <si>
    <t xml:space="preserve">PARAGON TECHNOLOGY GROUP, INC.          </t>
  </si>
  <si>
    <t xml:space="preserve">PARALLEL TECHNOLOGIES, INC.             </t>
  </si>
  <si>
    <t xml:space="preserve">PARALLEL, INCORPORATED                  </t>
  </si>
  <si>
    <t xml:space="preserve">PARK MEDIA, LLC                         </t>
  </si>
  <si>
    <t xml:space="preserve">PARKER MERIDIAN, INC.                   </t>
  </si>
  <si>
    <t xml:space="preserve">PAROS BUSINESS PARTNERS, INC.           </t>
  </si>
  <si>
    <t xml:space="preserve">PARRILLO ASSOCIATES LLC                 </t>
  </si>
  <si>
    <t xml:space="preserve">PARROCO PRODUCTION GROUP, INC.          </t>
  </si>
  <si>
    <t xml:space="preserve">PARSONS GOVERNMENT SERVICES INC.        </t>
  </si>
  <si>
    <t xml:space="preserve">PARSONS, CHRISTOPHER C                  </t>
  </si>
  <si>
    <t xml:space="preserve">PARTNERS DATA SYSTEMS, INC.             </t>
  </si>
  <si>
    <t xml:space="preserve">PARTNET, INC.                           </t>
  </si>
  <si>
    <t xml:space="preserve">PARTSSOURCE, INC.                       </t>
  </si>
  <si>
    <t xml:space="preserve">PATH TECHNOLOGIES, INC.                 </t>
  </si>
  <si>
    <t xml:space="preserve">PATHFINDER DIGITAL, LLC                 </t>
  </si>
  <si>
    <t xml:space="preserve">PATRIOT DATA SOLUTIONS GROUP, IN        </t>
  </si>
  <si>
    <t xml:space="preserve">PATRIOT L.L.C.                          </t>
  </si>
  <si>
    <t xml:space="preserve">PATRIOT SYSTEMS GROUP, LIMITED L        </t>
  </si>
  <si>
    <t xml:space="preserve">PATRIOT TECHNOLOGIES, INC.              </t>
  </si>
  <si>
    <t xml:space="preserve">PAULSON AND ASSOCIATES LLC              </t>
  </si>
  <si>
    <t xml:space="preserve">PAVR SOFTWARE SOLUTIONS, LLC            </t>
  </si>
  <si>
    <t xml:space="preserve">PAYSON TECHNOLOGY GROUP, LLC            </t>
  </si>
  <si>
    <t xml:space="preserve">PC NET INC.                             </t>
  </si>
  <si>
    <t xml:space="preserve">PC NETWORK INC.                         </t>
  </si>
  <si>
    <t xml:space="preserve">PC QUEST, INC.                          </t>
  </si>
  <si>
    <t xml:space="preserve">PC SPECIALISTS, INC.                    </t>
  </si>
  <si>
    <t xml:space="preserve">PC TRAINING &amp; CONSULTING INC            </t>
  </si>
  <si>
    <t xml:space="preserve">PCB TECHNOLOGY CORPORATION              </t>
  </si>
  <si>
    <t xml:space="preserve">PCI GEOMATICS USA INC.                  </t>
  </si>
  <si>
    <t xml:space="preserve">PCMG, INC.                              </t>
  </si>
  <si>
    <t xml:space="preserve">PCS ENTERPRISES, INC.                   </t>
  </si>
  <si>
    <t xml:space="preserve">PCS TECHNOLOGY CONSULTANTS, LLC         </t>
  </si>
  <si>
    <t xml:space="preserve">PC-TEL, INC.                            </t>
  </si>
  <si>
    <t xml:space="preserve">PDT COMMUNICATIONS, LTD.                </t>
  </si>
  <si>
    <t xml:space="preserve">PEACE TECHNOLOGY, INC.                  </t>
  </si>
  <si>
    <t xml:space="preserve">PEACHTREE TELECOMMUNICATIONS INT        </t>
  </si>
  <si>
    <t xml:space="preserve">PEAK COMPUTER SOLUTIONS INC             </t>
  </si>
  <si>
    <t xml:space="preserve">PEAK INDUSTRIAL SOLUTIONS, LLC          </t>
  </si>
  <si>
    <t xml:space="preserve">PEAK SECURITY, INC.                     </t>
  </si>
  <si>
    <t xml:space="preserve">PEART-HANNON CONSULTING GROUP, L        </t>
  </si>
  <si>
    <t xml:space="preserve">PEERLESS TECHNOLOGIES CORPORATIO        </t>
  </si>
  <si>
    <t xml:space="preserve">PEMCCO, INC.                            </t>
  </si>
  <si>
    <t xml:space="preserve">PENBAY SOLUTIONS LLC                    </t>
  </si>
  <si>
    <t xml:space="preserve">PENIEL SOLUTIONS, LLC                   </t>
  </si>
  <si>
    <t xml:space="preserve">PENOBSCOT BAY MEDIA LLC                 </t>
  </si>
  <si>
    <t xml:space="preserve">PENTA CORPORATION                       </t>
  </si>
  <si>
    <t xml:space="preserve">PEOPLE PROCESSING INFORMATION, I        </t>
  </si>
  <si>
    <t xml:space="preserve">PEOPLESERVE PRS, INC.                   </t>
  </si>
  <si>
    <t xml:space="preserve">PERCEPTIVE SOFTWARE, LLC                </t>
  </si>
  <si>
    <t xml:space="preserve">PERFECTLOGIC CORPORATION                </t>
  </si>
  <si>
    <t xml:space="preserve">PERFORMANCE ASSESSMENT NETWORK,         </t>
  </si>
  <si>
    <t xml:space="preserve">PERFORMANCE SOLUTIONS TECHNOLOGY        </t>
  </si>
  <si>
    <t xml:space="preserve">PERFORMANCE SUPPORT, INC                </t>
  </si>
  <si>
    <t xml:space="preserve">PERFORMANCE-BASED SOLUTIONS, INC        </t>
  </si>
  <si>
    <t xml:space="preserve">PERFORMAX 3, INC                        </t>
  </si>
  <si>
    <t xml:space="preserve">PERFORMIX BUSINESS SERVICES L.L.        </t>
  </si>
  <si>
    <t xml:space="preserve">PERGRAVIS, LLC                          </t>
  </si>
  <si>
    <t xml:space="preserve">PERIDOT SOLUTIONS, LLC                  </t>
  </si>
  <si>
    <t xml:space="preserve">PERKINS TECHNICAL SERVICES, INC.        </t>
  </si>
  <si>
    <t xml:space="preserve">PERPETUAL COMMUNICATION PERIPHER        </t>
  </si>
  <si>
    <t xml:space="preserve">PERPETUAL TECHNOLOGIES, INC.            </t>
  </si>
  <si>
    <t xml:space="preserve">PERSISTENT SYSTEMS, LLC                 </t>
  </si>
  <si>
    <t xml:space="preserve">PEYAK SOLUTIONS                         </t>
  </si>
  <si>
    <t xml:space="preserve">PG PUBLIC SERVICES, LLC                 </t>
  </si>
  <si>
    <t xml:space="preserve">PHACIL, INC.                            </t>
  </si>
  <si>
    <t xml:space="preserve">PHARAD, LLC                             </t>
  </si>
  <si>
    <t xml:space="preserve">PHARMACY ONESOURCE, INC.                </t>
  </si>
  <si>
    <t xml:space="preserve">PHAROS INNOVATIONS, LLC                 </t>
  </si>
  <si>
    <t xml:space="preserve">PHASE ONE CONSULTING GROUP, INC.        </t>
  </si>
  <si>
    <t xml:space="preserve">PHASESPACE, INC.                        </t>
  </si>
  <si>
    <t xml:space="preserve">PHILIPS HEALTHCARE INFORMATICS,         </t>
  </si>
  <si>
    <t xml:space="preserve">PHOENIX TECHNOLOGY SOLUTIONS, L.        </t>
  </si>
  <si>
    <t xml:space="preserve">PHOTRON USA INC                         </t>
  </si>
  <si>
    <t xml:space="preserve">PICS TELECOM INTERNATIONAL CORP.        </t>
  </si>
  <si>
    <t xml:space="preserve">PICTOMETRY INTERNATIONAL CORP.          </t>
  </si>
  <si>
    <t xml:space="preserve">PIFINITY, INC.                          </t>
  </si>
  <si>
    <t xml:space="preserve">PILLAR SYSTEMS CORPORATION              </t>
  </si>
  <si>
    <t xml:space="preserve">PINNACLE BUSINESS SOLUTIONS INC         </t>
  </si>
  <si>
    <t xml:space="preserve">PINNACLE CONSULTING LLC                 </t>
  </si>
  <si>
    <t xml:space="preserve">PINNACLE TECHNICAL SYSTEMS INC.         </t>
  </si>
  <si>
    <t xml:space="preserve">PINNACLE TELECOMMUNICATIONS, INC        </t>
  </si>
  <si>
    <t xml:space="preserve">PINNAKLE TECHNOLOGIES INC               </t>
  </si>
  <si>
    <t xml:space="preserve">PIONEER TECHNOLOGIES INC                </t>
  </si>
  <si>
    <t xml:space="preserve">PIPER CONSULTING GROUP                  </t>
  </si>
  <si>
    <t xml:space="preserve">PI-ROD, INC                             </t>
  </si>
  <si>
    <t xml:space="preserve">PITTMAN GROUP, INC., THE                </t>
  </si>
  <si>
    <t xml:space="preserve">PIVOTAL INSIGHT, L.L.C.                 </t>
  </si>
  <si>
    <t xml:space="preserve">PIXEL SYSTEMS INCORPORATED              </t>
  </si>
  <si>
    <t xml:space="preserve">PIXL, INC                               </t>
  </si>
  <si>
    <t xml:space="preserve">PIXSTAR INC                             </t>
  </si>
  <si>
    <t xml:space="preserve">PK TECH INC.                            </t>
  </si>
  <si>
    <t xml:space="preserve">PKWARE, INC.                            </t>
  </si>
  <si>
    <t xml:space="preserve">PL CONSULTING, INC.                     </t>
  </si>
  <si>
    <t xml:space="preserve">PL SYSTEMS, LLC                         </t>
  </si>
  <si>
    <t xml:space="preserve">PLAN B GOVERNMENT SYSTEMS INC.          </t>
  </si>
  <si>
    <t xml:space="preserve">PLAN B NETWORKS, INC.                   </t>
  </si>
  <si>
    <t xml:space="preserve">PLANET ASSOCIATES, INC.                 </t>
  </si>
  <si>
    <t xml:space="preserve">PLANET TECHNOLOGIES, INC.               </t>
  </si>
  <si>
    <t xml:space="preserve">PLANGRAPHICS, INC.                      </t>
  </si>
  <si>
    <t xml:space="preserve">PLANMATICS INC.                         </t>
  </si>
  <si>
    <t xml:space="preserve">PLANNED SYSTEMS INTERNATIONAL, I        </t>
  </si>
  <si>
    <t xml:space="preserve">PLANNING SYSTEMS INCORPORATED           </t>
  </si>
  <si>
    <t xml:space="preserve">PLANTRONICS, INC.                       </t>
  </si>
  <si>
    <t xml:space="preserve">PLANVIEW, INC.                          </t>
  </si>
  <si>
    <t xml:space="preserve">PLATEAU SOFTWARE, INC.                  </t>
  </si>
  <si>
    <t xml:space="preserve">PLATEAU SYSTEMS, LTD.                   </t>
  </si>
  <si>
    <t xml:space="preserve">PLATFORM SOLUTIONS, INC.                </t>
  </si>
  <si>
    <t xml:space="preserve">PLATINUM BUSINESS SERVICES, LLC         </t>
  </si>
  <si>
    <t xml:space="preserve">PLATINUM NETWORKS INC                   </t>
  </si>
  <si>
    <t xml:space="preserve">PLATINUM SOLUTIONS, INC.                </t>
  </si>
  <si>
    <t xml:space="preserve">PLATYS GROUP LLC                        </t>
  </si>
  <si>
    <t xml:space="preserve">PLECO SOFTWARE INCORPORATED             </t>
  </si>
  <si>
    <t xml:space="preserve">PLEDGER ENTERPRISES                     </t>
  </si>
  <si>
    <t xml:space="preserve">PLEXUS INSTALLATIONS, INC.              </t>
  </si>
  <si>
    <t xml:space="preserve">PLEXUS SCIENTIFIC CORPORATION           </t>
  </si>
  <si>
    <t xml:space="preserve">PLUM GROUP INC, THE                     </t>
  </si>
  <si>
    <t xml:space="preserve">PLURALSIGHT, LLC                        </t>
  </si>
  <si>
    <t xml:space="preserve">PLURIBUS INTERNATIONAL CORPORATI        </t>
  </si>
  <si>
    <t xml:space="preserve">PMG GLOBAL CORPORATION                  </t>
  </si>
  <si>
    <t xml:space="preserve">PMOLINK GOVERNMENT SOLUTIONS INC        </t>
  </si>
  <si>
    <t xml:space="preserve">PMS SYSTEMS CORPORATION                 </t>
  </si>
  <si>
    <t xml:space="preserve">POD, INC                                </t>
  </si>
  <si>
    <t xml:space="preserve">POINT BREEZE COMMUNICATIONS, INC        </t>
  </si>
  <si>
    <t xml:space="preserve">POINTCROSS, INC.                        </t>
  </si>
  <si>
    <t xml:space="preserve">POLARIS ASSOCIATES, INC.                </t>
  </si>
  <si>
    <t xml:space="preserve">POLICY TECHNOLOGIES INTERNATIONA        </t>
  </si>
  <si>
    <t xml:space="preserve">POLL STREAM INC                         </t>
  </si>
  <si>
    <t xml:space="preserve">POLYWELL COMPANY, INC.                  </t>
  </si>
  <si>
    <t xml:space="preserve">PORT GRAHAM DEVELOPMENT CORPORAT        </t>
  </si>
  <si>
    <t xml:space="preserve">PORTABLE COMPUTER SYSTEMS, INC.         </t>
  </si>
  <si>
    <t xml:space="preserve">PORTABLE ONE, INC.                      </t>
  </si>
  <si>
    <t xml:space="preserve">PORTABLE WAREHOUSE CORP., THE           </t>
  </si>
  <si>
    <t xml:space="preserve">PORTFOLIO MANAGEMENT CONSULTING,        </t>
  </si>
  <si>
    <t xml:space="preserve">PORTLAND WEBWORKS, INC                  </t>
  </si>
  <si>
    <t xml:space="preserve">POTOMAC AVIATION TECHNOLOGY CORP        </t>
  </si>
  <si>
    <t xml:space="preserve">POWER &amp; TELEPHONE SUPPLY COMPANY        </t>
  </si>
  <si>
    <t xml:space="preserve">POWER ANALYTICS CORPORATION             </t>
  </si>
  <si>
    <t xml:space="preserve">POWERSCAN INC                           </t>
  </si>
  <si>
    <t xml:space="preserve">POWERSOLV, INC.                         </t>
  </si>
  <si>
    <t xml:space="preserve">POWERTEK CORPORATION                    </t>
  </si>
  <si>
    <t xml:space="preserve">POWERVISION CORPORATION                 </t>
  </si>
  <si>
    <t xml:space="preserve">POWERWAVE TECHNOLOGIES, INC.            </t>
  </si>
  <si>
    <t xml:space="preserve">PPS INFOTECH, LLC                       </t>
  </si>
  <si>
    <t xml:space="preserve">PRAESES, LLC                            </t>
  </si>
  <si>
    <t xml:space="preserve">PRAGMA SYSTEMS CORPORATION              </t>
  </si>
  <si>
    <t xml:space="preserve">PRAGMATICS, INC.                        </t>
  </si>
  <si>
    <t xml:space="preserve">PRAXIS ENGINEERING PRODUCTS LLC         </t>
  </si>
  <si>
    <t xml:space="preserve">PRECISE SYSTEMS INC                     </t>
  </si>
  <si>
    <t xml:space="preserve">PRECISION COMPUTING INTELLIGENCE        </t>
  </si>
  <si>
    <t xml:space="preserve">PRECISION INFRASTRUCTURE, INC.          </t>
  </si>
  <si>
    <t xml:space="preserve">PRECISION TASK GROUP, INC.              </t>
  </si>
  <si>
    <t xml:space="preserve">PREFERRED SYSTEMS SOLUTIONS, INC        </t>
  </si>
  <si>
    <t xml:space="preserve">PREMIER DATA SERVICES, INC              </t>
  </si>
  <si>
    <t xml:space="preserve">PREMIER KNOWLEDGE SOLUTIONS, INC        </t>
  </si>
  <si>
    <t xml:space="preserve">PREMIER SYSTEMS &amp; TRAINING, INC.        </t>
  </si>
  <si>
    <t xml:space="preserve">PREMIER SYSTEMS SALES, LTD.             </t>
  </si>
  <si>
    <t xml:space="preserve">PREMIER TECHNICAL SERVICES CORPO        </t>
  </si>
  <si>
    <t xml:space="preserve">PREMIER TECHNOLOGY SOLUTIONS, IN        </t>
  </si>
  <si>
    <t xml:space="preserve">PREMISYS SUPPORT GROUP, INC.            </t>
  </si>
  <si>
    <t xml:space="preserve">PRESIDIO NETWORKED SOLUTIONS, IN        </t>
  </si>
  <si>
    <t xml:space="preserve">PRESSTEK, INC.                          </t>
  </si>
  <si>
    <t xml:space="preserve">PRESTIGE TECHNOLOGIES INC               </t>
  </si>
  <si>
    <t xml:space="preserve">PREUSSE-BURR ENTERPRISES INC            </t>
  </si>
  <si>
    <t xml:space="preserve">PREVISTAR, INC.                         </t>
  </si>
  <si>
    <t xml:space="preserve">PRICE REPORTER INC.                     </t>
  </si>
  <si>
    <t xml:space="preserve">PRICE SYSTEMS L.L.C.                    </t>
  </si>
  <si>
    <t xml:space="preserve">PRICEWATERHOUSECOOPERS PUBLIC SE        </t>
  </si>
  <si>
    <t xml:space="preserve">PRICEWATERHOUSECOOPERS SERVICES         </t>
  </si>
  <si>
    <t xml:space="preserve">PRIME CONTROLS LP                       </t>
  </si>
  <si>
    <t xml:space="preserve">PRIME SOURCE TECHNOLOGIES, LLC          </t>
  </si>
  <si>
    <t xml:space="preserve">PRIMESCAPE SOLUTIONS INC.               </t>
  </si>
  <si>
    <t xml:space="preserve">PRIMUS SOFTWARE CORPORATION             </t>
  </si>
  <si>
    <t xml:space="preserve">PRIMUS SOLUTIONS, LLC                   </t>
  </si>
  <si>
    <t xml:space="preserve">PRINCETON SATELLITE SYSTEMS, INC        </t>
  </si>
  <si>
    <t xml:space="preserve">PRINCIPAL SYSTEMS DEVELOPMENT, I        </t>
  </si>
  <si>
    <t xml:space="preserve">PRINTER SYSTEMS INC                     </t>
  </si>
  <si>
    <t xml:space="preserve">PRIORITY 5 HOLDINGS, INC                </t>
  </si>
  <si>
    <t xml:space="preserve">PRISM COMMUNICATIONS, INC.              </t>
  </si>
  <si>
    <t xml:space="preserve">PRITHVI INFORMATION SOLUTIONS IN        </t>
  </si>
  <si>
    <t xml:space="preserve">PRIVASOFT INC.                          </t>
  </si>
  <si>
    <t xml:space="preserve">PRO SOFTNET CORP                        </t>
  </si>
  <si>
    <t xml:space="preserve">PROACTIVE BUSINESS SOLUTIONS, IN        </t>
  </si>
  <si>
    <t xml:space="preserve">PROACTIVE COMMUNICATIONS, INC.          </t>
  </si>
  <si>
    <t xml:space="preserve">PROCENTRIX, INC.                        </t>
  </si>
  <si>
    <t xml:space="preserve">PROCESS CONTROL &amp; INSTRUMENTATIO        </t>
  </si>
  <si>
    <t xml:space="preserve">PROCOM CORPORATION                      </t>
  </si>
  <si>
    <t xml:space="preserve">PRODENTITY                              </t>
  </si>
  <si>
    <t xml:space="preserve">PRODUCT DATA INTEGRATION TECHNOL        </t>
  </si>
  <si>
    <t xml:space="preserve">PRODUCT SUPPORT SOLUTIONS, INC.         </t>
  </si>
  <si>
    <t xml:space="preserve">PRODUCTION AND SATELLITE SERVICE        </t>
  </si>
  <si>
    <t xml:space="preserve">PROFESSIONAL BUSINESS SYSTEMS, I        </t>
  </si>
  <si>
    <t xml:space="preserve">PROFESSIONAL COMPUTING RESOURCES        </t>
  </si>
  <si>
    <t xml:space="preserve">PROFESSIONAL DOCUMENT SYSTEMS           </t>
  </si>
  <si>
    <t xml:space="preserve">PROFESSIONAL INFORMATION SYSTEMS        </t>
  </si>
  <si>
    <t xml:space="preserve">PROFESSIONAL PERFORMANCE DEVELOP        </t>
  </si>
  <si>
    <t xml:space="preserve">PROFESSIONAL RESOURCE GROUP INC         </t>
  </si>
  <si>
    <t xml:space="preserve">PROFESSIONAL RESOURCES IN INFORM        </t>
  </si>
  <si>
    <t xml:space="preserve">PROFESSIONAL SERVICES CORPORATIO        </t>
  </si>
  <si>
    <t xml:space="preserve">PROFESSIONAL SOFTWARE ENGINEERIN        </t>
  </si>
  <si>
    <t xml:space="preserve">PROFESSIONAL SOLUTIONS1, LLC            </t>
  </si>
  <si>
    <t xml:space="preserve">PROFESSIONAL SYSTEMS ASSOCIATES,        </t>
  </si>
  <si>
    <t xml:space="preserve">PROFICIENT INFORMATION TECHNOLOG        </t>
  </si>
  <si>
    <t xml:space="preserve">PROFITLINE, INC.                        </t>
  </si>
  <si>
    <t xml:space="preserve">PROGENY SYSTEMS CORPORATION             </t>
  </si>
  <si>
    <t xml:space="preserve">PROGRAMS MANAGEMENT ANALYTICS &amp;         </t>
  </si>
  <si>
    <t xml:space="preserve">PROGRESSIVE COMMUNICATIONS, L.L.        </t>
  </si>
  <si>
    <t xml:space="preserve">PROGRESSIVE COMPUTER SOLUTIONS I        </t>
  </si>
  <si>
    <t xml:space="preserve">PROGRESSIVE CONCEPTS                    </t>
  </si>
  <si>
    <t xml:space="preserve">PROGRESSIVE DATA SYSTEMS, INC.          </t>
  </si>
  <si>
    <t xml:space="preserve">PROGRESSIVE EXPERT CONSULTING, I        </t>
  </si>
  <si>
    <t xml:space="preserve">PROGRESSIVE SYSTEMS, LLC                </t>
  </si>
  <si>
    <t xml:space="preserve">PROGRESSIVE TECHNOLOGY FEDERAL S        </t>
  </si>
  <si>
    <t xml:space="preserve">PROJECT ASSISTANTS INC.                 </t>
  </si>
  <si>
    <t xml:space="preserve">PROJECT MANAGER USA, INC.               </t>
  </si>
  <si>
    <t xml:space="preserve">PROJECT PERFORMANCE COMPANY LLC         </t>
  </si>
  <si>
    <t xml:space="preserve">PROJECTBITS CONSULTING, INC.            </t>
  </si>
  <si>
    <t xml:space="preserve">PROJILITY, INC.                         </t>
  </si>
  <si>
    <t xml:space="preserve">PROKARMA, INC.                          </t>
  </si>
  <si>
    <t xml:space="preserve">PROLEAF CORPORATION                     </t>
  </si>
  <si>
    <t xml:space="preserve">PROLINK COMMUNICATIONS, LLC             </t>
  </si>
  <si>
    <t xml:space="preserve">PROLINK LLC                             </t>
  </si>
  <si>
    <t xml:space="preserve">PROLOGIC, INC.                          </t>
  </si>
  <si>
    <t xml:space="preserve">PROMARK TECHNOLOGY, INC.                </t>
  </si>
  <si>
    <t xml:space="preserve">PROMODEL CORPORATION                    </t>
  </si>
  <si>
    <t xml:space="preserve">PROMPTER PEOPLE, INC.                   </t>
  </si>
  <si>
    <t xml:space="preserve">PROOBJECT, INC.                         </t>
  </si>
  <si>
    <t xml:space="preserve">PROQUAL-I.T., INC.                      </t>
  </si>
  <si>
    <t xml:space="preserve">PROSODIE INTERACTIVE FLORIDA, IN        </t>
  </si>
  <si>
    <t xml:space="preserve">PROSOFT ASSOCIATES INC                  </t>
  </si>
  <si>
    <t xml:space="preserve">PROSPECT COMPUTER AND COMMUNICAT        </t>
  </si>
  <si>
    <t xml:space="preserve">PRO-SPHERE TEK, INC.                    </t>
  </si>
  <si>
    <t xml:space="preserve">PROTECH PROFESSIONAL TECHNICAL S        </t>
  </si>
  <si>
    <t xml:space="preserve">PROTECTION STRATEGIES INCORPORAT        </t>
  </si>
  <si>
    <t xml:space="preserve">PROTEGUS, LLC                           </t>
  </si>
  <si>
    <t xml:space="preserve">PROTEL SERVICES, INC.                   </t>
  </si>
  <si>
    <t xml:space="preserve">PRO-TELLIGENT, LLC                      </t>
  </si>
  <si>
    <t xml:space="preserve">PROTIVITI GOVERNMENT SERVICES, I        </t>
  </si>
  <si>
    <t xml:space="preserve">PROTOS SOFTWARE LLC                     </t>
  </si>
  <si>
    <t xml:space="preserve">PROTOTEST LLC                           </t>
  </si>
  <si>
    <t xml:space="preserve">PROVISTA SOFTWARE INTERNATIONAL,        </t>
  </si>
  <si>
    <t xml:space="preserve">PRO-WEST &amp; ASSOCIATES, INC.             </t>
  </si>
  <si>
    <t xml:space="preserve">PROXY PERSONNEL LLC                     </t>
  </si>
  <si>
    <t xml:space="preserve">PRUTECH SOLUTIONS, INC.                 </t>
  </si>
  <si>
    <t xml:space="preserve">PSI BUSINESS COMPUTERS, INC.            </t>
  </si>
  <si>
    <t xml:space="preserve">PSI INTERNATIONAL, INC.                 </t>
  </si>
  <si>
    <t xml:space="preserve">PSI PAX, INC.                           </t>
  </si>
  <si>
    <t xml:space="preserve">PSION CORPORATION                       </t>
  </si>
  <si>
    <t xml:space="preserve">PSRI TECHNOLOGIES, LLC                  </t>
  </si>
  <si>
    <t xml:space="preserve">PSSC LABS                               </t>
  </si>
  <si>
    <t xml:space="preserve">PST CHARLESTON, INC                     </t>
  </si>
  <si>
    <t xml:space="preserve">PTP, LLC                                </t>
  </si>
  <si>
    <t xml:space="preserve">PTR GROUP, INC., THE                    </t>
  </si>
  <si>
    <t xml:space="preserve">PUBLIC ENGINES, INC.                    </t>
  </si>
  <si>
    <t xml:space="preserve">PULSE MEDIA, INC.                       </t>
  </si>
  <si>
    <t xml:space="preserve">PURE INTEGRATION, LLC                   </t>
  </si>
  <si>
    <t xml:space="preserve">PURISOLVE, INC.                         </t>
  </si>
  <si>
    <t xml:space="preserve">PURVIS SYSTEMS INCORPORATED             </t>
  </si>
  <si>
    <t xml:space="preserve">PVT NETWORKS, INC.                      </t>
  </si>
  <si>
    <t xml:space="preserve">PYRAMID SYSTEMS, INC.                   </t>
  </si>
  <si>
    <t xml:space="preserve">PYRAMID TECHNOLOGY SERVICES, INC        </t>
  </si>
  <si>
    <t xml:space="preserve">PYRAMID TECHNOLOGY SOLUTIONS, IN        </t>
  </si>
  <si>
    <t xml:space="preserve">Q. A. TECHNOLOGIES, INC.                </t>
  </si>
  <si>
    <t xml:space="preserve">Q/P MANAGEMENT GROUP, INC.              </t>
  </si>
  <si>
    <t xml:space="preserve">QBASE LLC                               </t>
  </si>
  <si>
    <t xml:space="preserve">QBE LLC                                 </t>
  </si>
  <si>
    <t xml:space="preserve">QED SYSTEMS LLC                         </t>
  </si>
  <si>
    <t xml:space="preserve">QED SYSTEMS, INC.                       </t>
  </si>
  <si>
    <t xml:space="preserve">QFLOW SYSTEMS, LLC                      </t>
  </si>
  <si>
    <t xml:space="preserve">QLARION, INC.                           </t>
  </si>
  <si>
    <t xml:space="preserve">QNET, INC.                              </t>
  </si>
  <si>
    <t xml:space="preserve">QNEXIS, INC.                            </t>
  </si>
  <si>
    <t xml:space="preserve">QOS DYNAMICS, LLC                       </t>
  </si>
  <si>
    <t xml:space="preserve">QSACK &amp; ASSOCIATES, INC.                </t>
  </si>
  <si>
    <t xml:space="preserve">QUADRAMED CORPORATION                   </t>
  </si>
  <si>
    <t xml:space="preserve">QUADRIGAE GLOBAL ENTERPRISES, IN        </t>
  </si>
  <si>
    <t xml:space="preserve">QUAESTOR FEDERAL CONSULTING, LLC        </t>
  </si>
  <si>
    <t xml:space="preserve">QUALCOMM INCORPORATED                   </t>
  </si>
  <si>
    <t xml:space="preserve">QUALEX CONSULTING SERVICES, INC.        </t>
  </si>
  <si>
    <t xml:space="preserve">QUALITY ASSOCIATES, INC.                </t>
  </si>
  <si>
    <t xml:space="preserve">QUALITY MANUFACTURING SYSTEMS, I        </t>
  </si>
  <si>
    <t xml:space="preserve">QUALITY RESOURCE SYSTEMS INC            </t>
  </si>
  <si>
    <t xml:space="preserve">QUALITY SOFTWARE SERVICES, INC.         </t>
  </si>
  <si>
    <t xml:space="preserve">QUALITY SOLUTIONS, INC                  </t>
  </si>
  <si>
    <t xml:space="preserve">QUALITY SYSTEMS MANAGEMENT, INC.        </t>
  </si>
  <si>
    <t xml:space="preserve">QUALITY TECHNOLOGY, INCORPORATED        </t>
  </si>
  <si>
    <t xml:space="preserve">QUANTA SYSTEMS, LLC                     </t>
  </si>
  <si>
    <t xml:space="preserve">QUANTECH SERVICES INC.                  </t>
  </si>
  <si>
    <t xml:space="preserve">QUANTITATIVE SOFTWARE MANAGEMENT        </t>
  </si>
  <si>
    <t xml:space="preserve">QUANTRUM, LLC                           </t>
  </si>
  <si>
    <t xml:space="preserve">QUANTUM POINT TECHNOLOGIES LLC          </t>
  </si>
  <si>
    <t xml:space="preserve">QUANTUM RESEARCH INTERNATIONAL,         </t>
  </si>
  <si>
    <t xml:space="preserve">QUANTUM TRUST GROUP, INC.               </t>
  </si>
  <si>
    <t xml:space="preserve">QUANTUMPM, INC.                         </t>
  </si>
  <si>
    <t xml:space="preserve">QUARTERLINE CONSULTING SERVICES,        </t>
  </si>
  <si>
    <t xml:space="preserve">QUASAR DATA CENTER, LTD.                </t>
  </si>
  <si>
    <t xml:space="preserve">QUASARS INCORPORATED                    </t>
  </si>
  <si>
    <t xml:space="preserve">QUASIUS INVESTMENT CORP.                </t>
  </si>
  <si>
    <t xml:space="preserve">QUEST 4 CORPORATION                     </t>
  </si>
  <si>
    <t xml:space="preserve">QUESTIONMARK CORPORATION                </t>
  </si>
  <si>
    <t xml:space="preserve">QUICK BEAM CONVERGENCE TECHNOLOG        </t>
  </si>
  <si>
    <t xml:space="preserve">QUICK SOLUTIONS, INC.                   </t>
  </si>
  <si>
    <t xml:space="preserve">QUICKCOMM SOFTWARE SOLUTIONS INC        </t>
  </si>
  <si>
    <t xml:space="preserve">QUIPU SOLUTIONS, INC.                   </t>
  </si>
  <si>
    <t xml:space="preserve">QUOTIENT, INC.                          </t>
  </si>
  <si>
    <t xml:space="preserve">QWEST GOVERNMENT SERVICES INC           </t>
  </si>
  <si>
    <t xml:space="preserve">R &amp; B NETWORK SERVICES INC              </t>
  </si>
  <si>
    <t xml:space="preserve">R &amp; K SOLUTIONS, INC.                   </t>
  </si>
  <si>
    <t xml:space="preserve">R &amp; R SOLUTIONS LLC                     </t>
  </si>
  <si>
    <t xml:space="preserve">R C M TECHNOLOGIES, INC.                </t>
  </si>
  <si>
    <t xml:space="preserve">R D A CORPORATION                       </t>
  </si>
  <si>
    <t xml:space="preserve">R DORSEY &amp; CO                           </t>
  </si>
  <si>
    <t xml:space="preserve">R SYSTEMS, INC.                         </t>
  </si>
  <si>
    <t xml:space="preserve">R&amp;D SYSTEMS GROUP, INC.                 </t>
  </si>
  <si>
    <t xml:space="preserve">R. REA CORP.                            </t>
  </si>
  <si>
    <t xml:space="preserve">R. T. SALES, INC.                       </t>
  </si>
  <si>
    <t xml:space="preserve">R.M. VREDENBURG &amp; CO.                   </t>
  </si>
  <si>
    <t xml:space="preserve">R.T.C., INC.                            </t>
  </si>
  <si>
    <t xml:space="preserve">RABA TECHNOLOGIES, LLC                  </t>
  </si>
  <si>
    <t xml:space="preserve">RAC MANAGEMENT SERVICES INC.            </t>
  </si>
  <si>
    <t xml:space="preserve">RADEUM, INC.                            </t>
  </si>
  <si>
    <t xml:space="preserve">RADGOV, INC.                            </t>
  </si>
  <si>
    <t xml:space="preserve">RADIANT RFID LLC                        </t>
  </si>
  <si>
    <t xml:space="preserve">RADICALOGIC TECHNOLOGIES INC            </t>
  </si>
  <si>
    <t xml:space="preserve">RADIO RECONNAISSANCE TECHNOLOGIE        </t>
  </si>
  <si>
    <t xml:space="preserve">RADIRECT, INC                           </t>
  </si>
  <si>
    <t xml:space="preserve">RADIUS TECHNOLOGY GROUP, INC., T        </t>
  </si>
  <si>
    <t xml:space="preserve">RADIX II INC                            </t>
  </si>
  <si>
    <t xml:space="preserve">RADVISION INC                           </t>
  </si>
  <si>
    <t xml:space="preserve">RAGHA SYSTEMS, LLC                      </t>
  </si>
  <si>
    <t xml:space="preserve">RAGINGWIRE ENTERPRISE SOLUTIONS,        </t>
  </si>
  <si>
    <t xml:space="preserve">RAIMIST SOFTWARE, LLC                   </t>
  </si>
  <si>
    <t xml:space="preserve">RAINBOW DATA SYSTEMS, INC.              </t>
  </si>
  <si>
    <t xml:space="preserve">RAINMAKERS STRATEGIC SOLUTIONS,         </t>
  </si>
  <si>
    <t xml:space="preserve">RAJANT CORPORATION                      </t>
  </si>
  <si>
    <t xml:space="preserve">RAMARC SOLUTIONS, LLC                   </t>
  </si>
  <si>
    <t xml:space="preserve">RANGAM CONSULTANTS INC.                 </t>
  </si>
  <si>
    <t xml:space="preserve">RAPICOM INC.                            </t>
  </si>
  <si>
    <t xml:space="preserve">RAPID MODELING CORPORATION              </t>
  </si>
  <si>
    <t xml:space="preserve">RAPIER SOLUTIONS, INC.                  </t>
  </si>
  <si>
    <t xml:space="preserve">RARITAN, INC.                           </t>
  </si>
  <si>
    <t xml:space="preserve">RAULAND-BORG CORPORATION                </t>
  </si>
  <si>
    <t xml:space="preserve">RAV CONSULTING, LLC                     </t>
  </si>
  <si>
    <t xml:space="preserve">RAVE COMPUTER ASSOCIATION, INC.         </t>
  </si>
  <si>
    <t xml:space="preserve">RAYTHEON BBN TECHNOLOGIES CORP.         </t>
  </si>
  <si>
    <t xml:space="preserve">RAYTHEON COMPANY                        </t>
  </si>
  <si>
    <t xml:space="preserve">RAYTHEON CYBER PRODUCTS, INC.           </t>
  </si>
  <si>
    <t xml:space="preserve">RCF INFORMATION SYSTEMS, INC.           </t>
  </si>
  <si>
    <t xml:space="preserve">RCH/INNOVATIVE TECHNOLOGY PARTNE        </t>
  </si>
  <si>
    <t xml:space="preserve">RCI TECHNOLOGIES, INC.                  </t>
  </si>
  <si>
    <t xml:space="preserve">RCT TECHNOLOGIES, INC.                  </t>
  </si>
  <si>
    <t xml:space="preserve">RDR, INC.                               </t>
  </si>
  <si>
    <t xml:space="preserve">RE DISCOVERY SOFTWARE, INC.             </t>
  </si>
  <si>
    <t xml:space="preserve">REALITY TECHNOLOGY, INC.                </t>
  </si>
  <si>
    <t xml:space="preserve">REALNETWORKS, INC.                      </t>
  </si>
  <si>
    <t xml:space="preserve">REALPAGE, INC.                          </t>
  </si>
  <si>
    <t xml:space="preserve">RECLAMERE, INC.                         </t>
  </si>
  <si>
    <t xml:space="preserve">RECOM TECHNOLOGIES, INC.                </t>
  </si>
  <si>
    <t xml:space="preserve">RECOVERY POINT SYSTEMS, INC.            </t>
  </si>
  <si>
    <t xml:space="preserve">RECURSION SOFTWARE, INC                 </t>
  </si>
  <si>
    <t xml:space="preserve">RED HAND, LLC                           </t>
  </si>
  <si>
    <t xml:space="preserve">RED RIVER COMPUTER CO., INC.            </t>
  </si>
  <si>
    <t xml:space="preserve">REDE                                    </t>
  </si>
  <si>
    <t xml:space="preserve">REDEMTECH, INC.                         </t>
  </si>
  <si>
    <t xml:space="preserve">REDHAWK IT SOLUTIONS LLC                </t>
  </si>
  <si>
    <t xml:space="preserve">REDMANE TECHNOLOGY LLC                  </t>
  </si>
  <si>
    <t xml:space="preserve">REDMON GROUP INC.                       </t>
  </si>
  <si>
    <t xml:space="preserve">REDTOP CAPITAL, LLC.                    </t>
  </si>
  <si>
    <t xml:space="preserve">REFERENTIA SYSTEMS INCORPORATED         </t>
  </si>
  <si>
    <t xml:space="preserve">REFRACTIONS RESEARCH INC                </t>
  </si>
  <si>
    <t xml:space="preserve">REGAL DECISION SYSTEMS, INC.            </t>
  </si>
  <si>
    <t xml:space="preserve">REGENT SYSTEMS, INC.                    </t>
  </si>
  <si>
    <t xml:space="preserve">REI SYSTEMS, INC.                       </t>
  </si>
  <si>
    <t xml:space="preserve">RELEASE TEAM, INCORPORATED              </t>
  </si>
  <si>
    <t xml:space="preserve">RELIABLE GOVERNMENT SOLUTIONS IN        </t>
  </si>
  <si>
    <t xml:space="preserve">RELIABLE SYSTEMS GROUP, LLC             </t>
  </si>
  <si>
    <t xml:space="preserve">RELIANCE IT, INC.                       </t>
  </si>
  <si>
    <t xml:space="preserve">RELIANCE TECHNOLOGIES INCORPORAT        </t>
  </si>
  <si>
    <t xml:space="preserve">RELIATRUST TECHNOLOGIES, INC            </t>
  </si>
  <si>
    <t xml:space="preserve">RELIS, LLC                              </t>
  </si>
  <si>
    <t xml:space="preserve">RELM COMMUNICATIONS, INC.               </t>
  </si>
  <si>
    <t xml:space="preserve">REMCOM, INC.                            </t>
  </si>
  <si>
    <t xml:space="preserve">REMEDYBIZ INC                           </t>
  </si>
  <si>
    <t xml:space="preserve">REMEE PRODUCTS CORP                     </t>
  </si>
  <si>
    <t xml:space="preserve">REMI GROUP LLC, THE                     </t>
  </si>
  <si>
    <t xml:space="preserve">REMOTE SATELLITE SYSTEMS INTERNA        </t>
  </si>
  <si>
    <t xml:space="preserve">REMSA, INC.                             </t>
  </si>
  <si>
    <t xml:space="preserve">RENEGADE TECHNOLOGY SYSTEMS, INC        </t>
  </si>
  <si>
    <t xml:space="preserve">RENTEX INCORPORATED                     </t>
  </si>
  <si>
    <t xml:space="preserve">REPLAY SYSTEMS, INC.                    </t>
  </si>
  <si>
    <t xml:space="preserve">REPLICON INC                            </t>
  </si>
  <si>
    <t xml:space="preserve">REPORTING SYSTEMS, INC.                 </t>
  </si>
  <si>
    <t xml:space="preserve">REP-TRON, INC                           </t>
  </si>
  <si>
    <t xml:space="preserve">RESEARCH ANALYSIS AND MAINTENANC        </t>
  </si>
  <si>
    <t xml:space="preserve">RESEARCH MANAGEMENT CONSULTANTS         </t>
  </si>
  <si>
    <t xml:space="preserve">RESOLVIT RESOURCES, LLC                 </t>
  </si>
  <si>
    <t xml:space="preserve">RESOURCE AND PLANNING TECHNOLOGI        </t>
  </si>
  <si>
    <t xml:space="preserve">RESOURCE DATA, INC.                     </t>
  </si>
  <si>
    <t xml:space="preserve">RESOURCE INTERNATIONAL, INC.            </t>
  </si>
  <si>
    <t xml:space="preserve">RESOURCE MANAGEMENT CONCEPTS INC        </t>
  </si>
  <si>
    <t xml:space="preserve">RESTON CONSULTING GROUP, INC.           </t>
  </si>
  <si>
    <t xml:space="preserve">RESULTS LEADERSHIP GROUP, LLC, T        </t>
  </si>
  <si>
    <t xml:space="preserve">RETROTEL, INC.                          </t>
  </si>
  <si>
    <t xml:space="preserve">REVELANT TECHNOLOGIES, LLC              </t>
  </si>
  <si>
    <t xml:space="preserve">REVISION, INC.                          </t>
  </si>
  <si>
    <t xml:space="preserve">REVL, INC.                              </t>
  </si>
  <si>
    <t xml:space="preserve">REVOLUTION TECHNOLOGIES, LLC            </t>
  </si>
  <si>
    <t xml:space="preserve">RF LOGISTICS, LLC                       </t>
  </si>
  <si>
    <t xml:space="preserve">RFOCUS CORPORATION                      </t>
  </si>
  <si>
    <t xml:space="preserve">RGB SYSTEMS, INC.                       </t>
  </si>
  <si>
    <t xml:space="preserve">RGS ASSOCIATES, INC.                    </t>
  </si>
  <si>
    <t xml:space="preserve">RHINO TECHNOLOGY GROUP, INC.            </t>
  </si>
  <si>
    <t xml:space="preserve">RHINOCORPS, LTD CO.                     </t>
  </si>
  <si>
    <t xml:space="preserve">RHUB COMMUNICATIONS INC                 </t>
  </si>
  <si>
    <t xml:space="preserve">RIB MANAGEMENT COMPUTER CONTROLS        </t>
  </si>
  <si>
    <t xml:space="preserve">RICE CONSULTING SERVICES, INC.          </t>
  </si>
  <si>
    <t xml:space="preserve">RICHARD F. SEEL INC.                    </t>
  </si>
  <si>
    <t xml:space="preserve">RICHWOOD GROUP, COMPANY, THE            </t>
  </si>
  <si>
    <t xml:space="preserve">RICOH USA, INC.                         </t>
  </si>
  <si>
    <t xml:space="preserve">RICOMM SYSTEMS, INC.                    </t>
  </si>
  <si>
    <t xml:space="preserve">RIDGELINE TECHNOLOGY                    </t>
  </si>
  <si>
    <t xml:space="preserve">RIGHT SIZED SOLUTIONS, INC.             </t>
  </si>
  <si>
    <t xml:space="preserve">RIGHTSTAR, INC.                         </t>
  </si>
  <si>
    <t xml:space="preserve">RILEY TECHNOLOGY SOLUTIONS, INC.        </t>
  </si>
  <si>
    <t xml:space="preserve">RIMAGE CORPORATION                      </t>
  </si>
  <si>
    <t xml:space="preserve">RIPTIDE SOFTWARE, INC.                  </t>
  </si>
  <si>
    <t xml:space="preserve">RISING SUN TELECOM INC                  </t>
  </si>
  <si>
    <t xml:space="preserve">RISO, INC.                              </t>
  </si>
  <si>
    <t xml:space="preserve">RITENET CORP.                           </t>
  </si>
  <si>
    <t xml:space="preserve">RIVERA CONSULTING GROUP INC.            </t>
  </si>
  <si>
    <t xml:space="preserve">RIVERSIDE RESEARCH INSTITUTE            </t>
  </si>
  <si>
    <t xml:space="preserve">RIVI CONSULTING GROUP, L.L.C.           </t>
  </si>
  <si>
    <t xml:space="preserve">RIVIDIUM INC.                           </t>
  </si>
  <si>
    <t xml:space="preserve">RIVIERA, INC.                           </t>
  </si>
  <si>
    <t xml:space="preserve">RK SOFTWARE INC                         </t>
  </si>
  <si>
    <t xml:space="preserve">RLM COMMUNICATIONS, INC.                </t>
  </si>
  <si>
    <t xml:space="preserve">RNB TECHNOLOGIES, LLC                   </t>
  </si>
  <si>
    <t xml:space="preserve">RNSOLUTIONS, INC.                       </t>
  </si>
  <si>
    <t xml:space="preserve">ROBBINS-GIOIA, LLC                      </t>
  </si>
  <si>
    <t xml:space="preserve">ROBOCOM US, LLC                         </t>
  </si>
  <si>
    <t xml:space="preserve">ROCCOMAR, INC.                          </t>
  </si>
  <si>
    <t xml:space="preserve">ROCHESTER SYSTEMS, LTD.                 </t>
  </si>
  <si>
    <t xml:space="preserve">ROCKWELL AUTOMATION, INC.               </t>
  </si>
  <si>
    <t xml:space="preserve">ROCKWELL COLLINS, INC.                  </t>
  </si>
  <si>
    <t xml:space="preserve">ROCKY MOUNTAIN RAM, LLC                 </t>
  </si>
  <si>
    <t xml:space="preserve">ROGER'S TWO WAY RADIO, INC              </t>
  </si>
  <si>
    <t xml:space="preserve">ROH INC                                 </t>
  </si>
  <si>
    <t xml:space="preserve">ROLLING BAY, LLC                        </t>
  </si>
  <si>
    <t xml:space="preserve">ROLSTON INFORMATION SYSTEMS ASSU        </t>
  </si>
  <si>
    <t xml:space="preserve">ROLTA TUSC INCORPORATED                 </t>
  </si>
  <si>
    <t xml:space="preserve">ROMANYK CONSULTING CORPORATION          </t>
  </si>
  <si>
    <t xml:space="preserve">ROME RESEARCH CORPORATION               </t>
  </si>
  <si>
    <t xml:space="preserve">RONALD WALKER ASSOCIATES II, INC        </t>
  </si>
  <si>
    <t xml:space="preserve">ROSE ELECTRONICS                        </t>
  </si>
  <si>
    <t xml:space="preserve">ROSE INTERNATIONAL, INC.                </t>
  </si>
  <si>
    <t xml:space="preserve">ROSENBERGER SITE SOLUTIONS, LLC         </t>
  </si>
  <si>
    <t xml:space="preserve">ROSS GROUP, INC., THE                   </t>
  </si>
  <si>
    <t xml:space="preserve">ROSS TECHNOLOGIES, INC.                 </t>
  </si>
  <si>
    <t xml:space="preserve">ROUND ROCK SOFTWARE LLC                 </t>
  </si>
  <si>
    <t xml:space="preserve">ROUNDARCH ISOBAR INC                    </t>
  </si>
  <si>
    <t xml:space="preserve">ROUTER INTERNETWORKING INC.             </t>
  </si>
  <si>
    <t xml:space="preserve">ROYAL 4 SYSTEMS                         </t>
  </si>
  <si>
    <t xml:space="preserve">ROYAL SYSTEMS, INC.                     </t>
  </si>
  <si>
    <t xml:space="preserve">RPI GROUP INC                           </t>
  </si>
  <si>
    <t xml:space="preserve">RRGP SERVICES, INC.                     </t>
  </si>
  <si>
    <t xml:space="preserve">RSDCGROUP, LLC                          </t>
  </si>
  <si>
    <t xml:space="preserve">RTD EMBEDDED TECHNOLOGIES INC           </t>
  </si>
  <si>
    <t xml:space="preserve">RTEC SERVICES, LLC                      </t>
  </si>
  <si>
    <t xml:space="preserve">RTL NETWORKS, INC.                      </t>
  </si>
  <si>
    <t xml:space="preserve">RUCHMAN AND ASSOCIATES, INC             </t>
  </si>
  <si>
    <t xml:space="preserve">RUMSEY &amp; ASSOCIATES INC                 </t>
  </si>
  <si>
    <t xml:space="preserve">RUST CONSULTING INC.                    </t>
  </si>
  <si>
    <t xml:space="preserve">RYAN CONSULTING GROUP, INC.             </t>
  </si>
  <si>
    <t xml:space="preserve">RYCOM INC                               </t>
  </si>
  <si>
    <t xml:space="preserve">RYLEX CONSULTING LIMITED LIABILI        </t>
  </si>
  <si>
    <t xml:space="preserve">S &amp; K TECHNOLOGIES, INC.                </t>
  </si>
  <si>
    <t xml:space="preserve">S M CONSULTING, INC.                    </t>
  </si>
  <si>
    <t xml:space="preserve">S M RESOURCES CORPORATION, INC.         </t>
  </si>
  <si>
    <t xml:space="preserve">S P HAILEY ENTERPRISES                  </t>
  </si>
  <si>
    <t xml:space="preserve">S S R ENGINEERING, INCORPORATED         </t>
  </si>
  <si>
    <t xml:space="preserve">S&amp;R PROFESSIONALS, L.P.                 </t>
  </si>
  <si>
    <t xml:space="preserve">S.A.N. BUSINESS CONSULTANTS, LLP        </t>
  </si>
  <si>
    <t xml:space="preserve">S1 IT SOLUTIONS, INC.                   </t>
  </si>
  <si>
    <t xml:space="preserve">S4, INC.                                </t>
  </si>
  <si>
    <t xml:space="preserve">SA INTERNATIONAL INC                    </t>
  </si>
  <si>
    <t xml:space="preserve">SAAB SENSIS CORPORATION                 </t>
  </si>
  <si>
    <t xml:space="preserve">SABIO SYSTEMS, LLC                      </t>
  </si>
  <si>
    <t xml:space="preserve">SABIOSO INC.                            </t>
  </si>
  <si>
    <t xml:space="preserve">SABRE SYSTEMS, INC.                     </t>
  </si>
  <si>
    <t xml:space="preserve">SABRE88, LLC                            </t>
  </si>
  <si>
    <t xml:space="preserve">SADA SYSTEMS, INC.                      </t>
  </si>
  <si>
    <t xml:space="preserve">SAFE SOFTWARE INC                       </t>
  </si>
  <si>
    <t xml:space="preserve">SAFENET, INC.                           </t>
  </si>
  <si>
    <t xml:space="preserve">SAFETY MANAGEMENT SYSTEMS, INC.         </t>
  </si>
  <si>
    <t xml:space="preserve">SAGE CONSULTING GROUP                   </t>
  </si>
  <si>
    <t xml:space="preserve">SAGE MANAGEMENT ENTERPRISE, LLC         </t>
  </si>
  <si>
    <t xml:space="preserve">SAGE PURSUITS, INC.                     </t>
  </si>
  <si>
    <t xml:space="preserve">SAGE SOFTWARE, INC.                     </t>
  </si>
  <si>
    <t xml:space="preserve">SAGE SYSTEMS TECHNOLOGIES, LLC          </t>
  </si>
  <si>
    <t xml:space="preserve">SAGELOGIX, INC.                         </t>
  </si>
  <si>
    <t xml:space="preserve">SAGENT PARTNERS LLC                     </t>
  </si>
  <si>
    <t xml:space="preserve">SAI CONSULTING, INC.                    </t>
  </si>
  <si>
    <t xml:space="preserve">SAI SYSTEMS INTERNATIONAL, INC.         </t>
  </si>
  <si>
    <t xml:space="preserve">SAICON CONSULTANTS, INC.                </t>
  </si>
  <si>
    <t xml:space="preserve">SAIROOPTECHNOLOGIES                     </t>
  </si>
  <si>
    <t xml:space="preserve">SAITECH, INC.                           </t>
  </si>
  <si>
    <t xml:space="preserve">SAJER SOFTWARE SOLUTIONS, INC.          </t>
  </si>
  <si>
    <t xml:space="preserve">SALIENT FEDERAL SOLUTIONS, INC.         </t>
  </si>
  <si>
    <t xml:space="preserve">SALIENT FEDERAL-SGIS, INC.              </t>
  </si>
  <si>
    <t xml:space="preserve">SALVAGEDATA RECOVERY INCORPORATE        </t>
  </si>
  <si>
    <t xml:space="preserve">SAM INTERNATIONAL INFORMATION TE        </t>
  </si>
  <si>
    <t xml:space="preserve">SAMARATECH, LLC                         </t>
  </si>
  <si>
    <t xml:space="preserve">SAMSUNG SDS AMERICA, INC.               </t>
  </si>
  <si>
    <t xml:space="preserve">SAN LUIS AVIATION, INC.                 </t>
  </si>
  <si>
    <t xml:space="preserve">SANAMETRIX, INC.                        </t>
  </si>
  <si>
    <t xml:space="preserve">SANBORN MAP COMPANY, INC., THE          </t>
  </si>
  <si>
    <t xml:space="preserve">SANDS BUSINESS EQUIPMENT &amp; SUPPL        </t>
  </si>
  <si>
    <t xml:space="preserve">SAP NATIONAL SECURITY SERVICES,         </t>
  </si>
  <si>
    <t xml:space="preserve">SAP PUBLIC SERVICES, INC.               </t>
  </si>
  <si>
    <t xml:space="preserve">SAPIENT GOVERNMENT SERVICES, INC        </t>
  </si>
  <si>
    <t xml:space="preserve">SARCOM, INC.                            </t>
  </si>
  <si>
    <t xml:space="preserve">SATCOM DIRECT COMMUNICATIONS, IN        </t>
  </si>
  <si>
    <t xml:space="preserve">SATCOM GLOBAL, INC.                     </t>
  </si>
  <si>
    <t xml:space="preserve">SATELLITE DATA SYSTEMS INC              </t>
  </si>
  <si>
    <t xml:space="preserve">SATURN SYSTEMS, INC.                    </t>
  </si>
  <si>
    <t xml:space="preserve">SAVA WORKFORCE SOLUTIONS, LLC           </t>
  </si>
  <si>
    <t xml:space="preserve">SAVANTAGE FINANCIAL SERVICES, IN        </t>
  </si>
  <si>
    <t xml:space="preserve">SAVE SYSTEMS, INCORPORATED              </t>
  </si>
  <si>
    <t xml:space="preserve">SAVI TECHNOLOGY, INC.                   </t>
  </si>
  <si>
    <t xml:space="preserve">SAVVEE CONSULTING INC.                  </t>
  </si>
  <si>
    <t xml:space="preserve">SAVVIS FEDERAL SYSTEMS, INC.            </t>
  </si>
  <si>
    <t xml:space="preserve">SAWDEY SOLUTION SERVICES, INC.          </t>
  </si>
  <si>
    <t xml:space="preserve">SAXON INFOTECH INC.                     </t>
  </si>
  <si>
    <t xml:space="preserve">SBI TECHNOLOGIES CORP.                  </t>
  </si>
  <si>
    <t xml:space="preserve">SCANTASTIK INC                          </t>
  </si>
  <si>
    <t xml:space="preserve">SCANTRON CORPORATION                    </t>
  </si>
  <si>
    <t xml:space="preserve">SCB SOLUTIONS, INC.                     </t>
  </si>
  <si>
    <t xml:space="preserve">SCENPRO, INC.                           </t>
  </si>
  <si>
    <t xml:space="preserve">SCEPTRE TECHNOLOGIES, INC.              </t>
  </si>
  <si>
    <t xml:space="preserve">SCHEDULING.COM, INC.                    </t>
  </si>
  <si>
    <t xml:space="preserve">SCHMIDTHAUS, LLC                        </t>
  </si>
  <si>
    <t xml:space="preserve">SCHORR, DAVID                           </t>
  </si>
  <si>
    <t xml:space="preserve">SCHULTZ MEDICAL TRANSCRIPTION SE        </t>
  </si>
  <si>
    <t xml:space="preserve">SCI CONSULTING SERVICES, INC.           </t>
  </si>
  <si>
    <t xml:space="preserve">SCIBERUS, INC.                          </t>
  </si>
  <si>
    <t xml:space="preserve">SCICOM INFRASTUCTURE SERVICES IN        </t>
  </si>
  <si>
    <t xml:space="preserve">SC-ID, LLC                              </t>
  </si>
  <si>
    <t xml:space="preserve">SCIENCE AND TECHNOLOGY CORPORATI        </t>
  </si>
  <si>
    <t xml:space="preserve">SCIENCE SYSTEMS AND APPLICATIONS        </t>
  </si>
  <si>
    <t xml:space="preserve">SCIENTIFIC AND COMMERCIAL SYSTEM        </t>
  </si>
  <si>
    <t xml:space="preserve">SCIENTIFIC TECHNOLOGIES CORPORAT        </t>
  </si>
  <si>
    <t xml:space="preserve">SCIMAGE, INC                            </t>
  </si>
  <si>
    <t xml:space="preserve">SCITOR CORPORATION                      </t>
  </si>
  <si>
    <t xml:space="preserve">S-COMM, INC.                            </t>
  </si>
  <si>
    <t xml:space="preserve">SCOPE INFOTECH, INC.                    </t>
  </si>
  <si>
    <t xml:space="preserve">SCREENED IMAGES INC                     </t>
  </si>
  <si>
    <t xml:space="preserve">SCREENTEK, INC.                         </t>
  </si>
  <si>
    <t xml:space="preserve">SCYTALE, INC.                           </t>
  </si>
  <si>
    <t xml:space="preserve">SD TECHNOLOGIES, INC.                   </t>
  </si>
  <si>
    <t xml:space="preserve">SDG SYSTEMS LLC                         </t>
  </si>
  <si>
    <t xml:space="preserve">SDV INTERNATIONAL LLC                   </t>
  </si>
  <si>
    <t xml:space="preserve">SDV TECH, LLC                           </t>
  </si>
  <si>
    <t xml:space="preserve">SEAM LLC, THE                           </t>
  </si>
  <si>
    <t xml:space="preserve">SEAPINE SOFTWARE, INC.                  </t>
  </si>
  <si>
    <t xml:space="preserve">SEARCH TECHNOLOGIES CORP.               </t>
  </si>
  <si>
    <t xml:space="preserve">SEASPACE CORPORATION                    </t>
  </si>
  <si>
    <t xml:space="preserve">SEB TECHNOLOGIES, INC.                  </t>
  </si>
  <si>
    <t xml:space="preserve">SECURANCE LLC                           </t>
  </si>
  <si>
    <t xml:space="preserve">SECURE COMMUNICATION SYSTEMS, IN        </t>
  </si>
  <si>
    <t xml:space="preserve">SECURE CONSULTING L.L.C.                </t>
  </si>
  <si>
    <t xml:space="preserve">SECURE DATA INC.                        </t>
  </si>
  <si>
    <t xml:space="preserve">SECURE IDENTITY SOLUTIONS, INC.         </t>
  </si>
  <si>
    <t xml:space="preserve">SECURE INFRASTRUCTURE SOLUTIONS         </t>
  </si>
  <si>
    <t xml:space="preserve">SECURE MISSION SOLUTIONS LLC            </t>
  </si>
  <si>
    <t xml:space="preserve">SECURE NETWORK INNOVATION, INC.         </t>
  </si>
  <si>
    <t xml:space="preserve">SECUREAUTH CORPORATION                  </t>
  </si>
  <si>
    <t xml:space="preserve">SECUREINFO CORPORATION                  </t>
  </si>
  <si>
    <t xml:space="preserve">SECUREIT CONSULTING GROUP, INC          </t>
  </si>
  <si>
    <t xml:space="preserve">SECURELY YOURS LLC                      </t>
  </si>
  <si>
    <t xml:space="preserve">SECURESTATE, LLC                        </t>
  </si>
  <si>
    <t xml:space="preserve">SECUREWORKS, INC.                       </t>
  </si>
  <si>
    <t xml:space="preserve">SECURICON, LLC                          </t>
  </si>
  <si>
    <t xml:space="preserve">SECURITY ASSISTANCE CORPORATION         </t>
  </si>
  <si>
    <t xml:space="preserve">SECURITY AWARENESS INC                  </t>
  </si>
  <si>
    <t xml:space="preserve">SECURITY HORIZON, INC.                  </t>
  </si>
  <si>
    <t xml:space="preserve">SECURITY RISK SOLUTIONS, INC            </t>
  </si>
  <si>
    <t xml:space="preserve">SECURUS CAPITAL LLC                     </t>
  </si>
  <si>
    <t xml:space="preserve">SEEDS OF GENIUS CORPORATION             </t>
  </si>
  <si>
    <t xml:space="preserve">SEER INFORMATION TECHNOLOGY, INC        </t>
  </si>
  <si>
    <t xml:space="preserve">SEGOVIA, INC.                           </t>
  </si>
  <si>
    <t xml:space="preserve">SEGUE TECHNOLOGIES, INC.                </t>
  </si>
  <si>
    <t xml:space="preserve">SEGUNDO LLC                             </t>
  </si>
  <si>
    <t xml:space="preserve">SEI WIRELESS SOLUTIONS, LLC             </t>
  </si>
  <si>
    <t xml:space="preserve">SEICORP, INC.                           </t>
  </si>
  <si>
    <t xml:space="preserve">SEK SOLUTIONS LLC                       </t>
  </si>
  <si>
    <t xml:space="preserve">SEKON ENTERPRISE, INC.                  </t>
  </si>
  <si>
    <t xml:space="preserve">SELECT COMPUTING, INC.                  </t>
  </si>
  <si>
    <t xml:space="preserve">SELECT SOURCE INTERNATIONAL             </t>
  </si>
  <si>
    <t xml:space="preserve">SELECTPATH HOLDING, INC.                </t>
  </si>
  <si>
    <t xml:space="preserve">SELECTRON TECHNOLOGIES, INC.            </t>
  </si>
  <si>
    <t xml:space="preserve">SELECTTECH SERVICES CORPORATION         </t>
  </si>
  <si>
    <t xml:space="preserve">SELECTUS CONSULTING LLC                 </t>
  </si>
  <si>
    <t xml:space="preserve">SELEX COMMUNICATIONS INC.               </t>
  </si>
  <si>
    <t xml:space="preserve">SELSOFT INC                             </t>
  </si>
  <si>
    <t xml:space="preserve">SEM APPLICATIONS, INC.                  </t>
  </si>
  <si>
    <t xml:space="preserve">SEM LLC                                 </t>
  </si>
  <si>
    <t xml:space="preserve">SEMANDEX NETWORKS INC.                  </t>
  </si>
  <si>
    <t xml:space="preserve">SEMANTIC ARTS, INC.                     </t>
  </si>
  <si>
    <t xml:space="preserve">SEMANTIC RESEARCH INC                   </t>
  </si>
  <si>
    <t xml:space="preserve">SEMOTUS INC.                            </t>
  </si>
  <si>
    <t xml:space="preserve">SEMS &amp; ASSOCIATES LIMITED               </t>
  </si>
  <si>
    <t xml:space="preserve">SENECA CORPORATION                      </t>
  </si>
  <si>
    <t xml:space="preserve">SENET INTERNATIONAL CORPORATION         </t>
  </si>
  <si>
    <t xml:space="preserve">SENGEX LLC                              </t>
  </si>
  <si>
    <t xml:space="preserve">SENIOR CONSULTANTS, INC                 </t>
  </si>
  <si>
    <t xml:space="preserve">SENRYO INC.                             </t>
  </si>
  <si>
    <t xml:space="preserve">SENSOFT INTERNATIONAL, INC              </t>
  </si>
  <si>
    <t xml:space="preserve">SENTEK CONSULTING, INC.                 </t>
  </si>
  <si>
    <t xml:space="preserve">SENTEL CORPORATION                      </t>
  </si>
  <si>
    <t xml:space="preserve">SENTINEL TECHNOLOGIES, INC.             </t>
  </si>
  <si>
    <t xml:space="preserve">SENTRILLION CORPORATION                 </t>
  </si>
  <si>
    <t xml:space="preserve">SENTURE, LLC                            </t>
  </si>
  <si>
    <t xml:space="preserve">SEQUOYAH COMMUNICATIONS, INC.           </t>
  </si>
  <si>
    <t xml:space="preserve">SERCO INC.                              </t>
  </si>
  <si>
    <t xml:space="preserve">SERCO SERVICES INC.                     </t>
  </si>
  <si>
    <t xml:space="preserve">SERENA SOFTWARE, INC.                   </t>
  </si>
  <si>
    <t xml:space="preserve">SERRANO IT SERVICES, LLC                </t>
  </si>
  <si>
    <t xml:space="preserve">SERVERLIFT CORPORATION                  </t>
  </si>
  <si>
    <t xml:space="preserve">SES GOVERNMENT SOLUTIONS, INC.          </t>
  </si>
  <si>
    <t xml:space="preserve">SES PARTNERS LLC                        </t>
  </si>
  <si>
    <t xml:space="preserve">SEVA TECHNOLOGIES LLC                   </t>
  </si>
  <si>
    <t xml:space="preserve">SEVATEC INC.                            </t>
  </si>
  <si>
    <t xml:space="preserve">SEWELL DEVELOPMENT CORPORATION          </t>
  </si>
  <si>
    <t xml:space="preserve">SFS CHEMICAL SAFETY, INC.               </t>
  </si>
  <si>
    <t xml:space="preserve">SHADOW-SOFT, L.L.C.                     </t>
  </si>
  <si>
    <t xml:space="preserve">SHAPE TECHNOLOGIES LLC                  </t>
  </si>
  <si>
    <t xml:space="preserve">SHARP DECISIONS, INC.                   </t>
  </si>
  <si>
    <t xml:space="preserve">SHARPMINDS, LLC                         </t>
  </si>
  <si>
    <t xml:space="preserve">SHASTA Q A                              </t>
  </si>
  <si>
    <t xml:space="preserve">SHELL SOFT INC.                         </t>
  </si>
  <si>
    <t xml:space="preserve">SHI INTERNATIONAL CORP.                 </t>
  </si>
  <si>
    <t xml:space="preserve">SHIL TECHNOLOGIES, INC.                 </t>
  </si>
  <si>
    <t xml:space="preserve">SHIM ENTERPRISE INCORPORATED            </t>
  </si>
  <si>
    <t xml:space="preserve">SHIVA INFORMATION TECHNOLOGY SER        </t>
  </si>
  <si>
    <t xml:space="preserve">SHIVAN COMPUTERS CORPORATION            </t>
  </si>
  <si>
    <t xml:space="preserve">SHOMO TECHNICAL SYSTEMS CORPORAT        </t>
  </si>
  <si>
    <t xml:space="preserve">SHORR MD, GREG                          </t>
  </si>
  <si>
    <t xml:space="preserve">SHOULDERS CORPORATION                   </t>
  </si>
  <si>
    <t xml:space="preserve">SHUTTLE COMPUTER GROUP INC.             </t>
  </si>
  <si>
    <t xml:space="preserve">SI TEC CONSULTING LLC                   </t>
  </si>
  <si>
    <t xml:space="preserve">SIBERLOGIC INC                          </t>
  </si>
  <si>
    <t xml:space="preserve">SIDTEK, LLC                             </t>
  </si>
  <si>
    <t xml:space="preserve">SIEMENS GOVERNMENT TECHNOLOGIES,        </t>
  </si>
  <si>
    <t xml:space="preserve">SIEMON COMPANY THE                      </t>
  </si>
  <si>
    <t xml:space="preserve">SIERRA COMPUTERS LTD.                   </t>
  </si>
  <si>
    <t xml:space="preserve">SIERRA INFOSYS, INC.                    </t>
  </si>
  <si>
    <t xml:space="preserve">SIERRA MANAGEMENT AND TECHNOLOGI        </t>
  </si>
  <si>
    <t xml:space="preserve">SIERRA NEVADA CORPORATION               </t>
  </si>
  <si>
    <t xml:space="preserve">SIERRA SYSTEMS INC                      </t>
  </si>
  <si>
    <t xml:space="preserve">SIGHT &amp; SOUND SYSTEMS, INC.             </t>
  </si>
  <si>
    <t xml:space="preserve">SIGHTLINE HOLDINGS CORP.                </t>
  </si>
  <si>
    <t xml:space="preserve">SIGMA BUSINESS SOLUTIONS INC            </t>
  </si>
  <si>
    <t xml:space="preserve">SIGMA DATA SYSTEMS, INC.                </t>
  </si>
  <si>
    <t xml:space="preserve">SIGMA INFORMATION MANAGEMENT COR        </t>
  </si>
  <si>
    <t xml:space="preserve">SIGMA SURVEILLANCE INC.                 </t>
  </si>
  <si>
    <t xml:space="preserve">SIGMA TECHNOLOGY PARTNERS LLC           </t>
  </si>
  <si>
    <t xml:space="preserve">SIGMANET, INC.                          </t>
  </si>
  <si>
    <t xml:space="preserve">SIGMATECH, INC.                         </t>
  </si>
  <si>
    <t xml:space="preserve">SIGMAXL INC                             </t>
  </si>
  <si>
    <t xml:space="preserve">SIGNAL MOUNTAIN NETWORKS, INC.          </t>
  </si>
  <si>
    <t xml:space="preserve">SIGNAL PERFECTION LTD., INC.            </t>
  </si>
  <si>
    <t xml:space="preserve">SIGNALSCAPE, INC.                       </t>
  </si>
  <si>
    <t xml:space="preserve">SIGNATURE CONSULTING GROUP, LLC,        </t>
  </si>
  <si>
    <t xml:space="preserve">SIGNATURE TECHNOLOGY GROUP, INC.        </t>
  </si>
  <si>
    <t xml:space="preserve">SIGNATURE TECHNOLOGY SOLUTIONS,         </t>
  </si>
  <si>
    <t xml:space="preserve">SIGNATURE5 CONSULTING, LLC              </t>
  </si>
  <si>
    <t xml:space="preserve">SIGNET TECHNOLOGIES, INC.               </t>
  </si>
  <si>
    <t xml:space="preserve">SILANIS TECHNOLOGY INC                  </t>
  </si>
  <si>
    <t xml:space="preserve">SILICON ALLEY GROUP INC                 </t>
  </si>
  <si>
    <t xml:space="preserve">SILICON GRAPHICS FEDERAL, LLC           </t>
  </si>
  <si>
    <t xml:space="preserve">SILICON MOUNTAIN MEMORY, INCORPO        </t>
  </si>
  <si>
    <t xml:space="preserve">SILOSMASHERS, INC.                      </t>
  </si>
  <si>
    <t xml:space="preserve">SILOTECH GROUP, INC                     </t>
  </si>
  <si>
    <t xml:space="preserve">SILTEK, INC.                            </t>
  </si>
  <si>
    <t xml:space="preserve">SILVER STAR SOLUTIONS, LTD.             </t>
  </si>
  <si>
    <t xml:space="preserve">SILVERRHINO LLC                         </t>
  </si>
  <si>
    <t xml:space="preserve">SIMAUTHOR, INC.                         </t>
  </si>
  <si>
    <t xml:space="preserve">SIMIGON, INC                            </t>
  </si>
  <si>
    <t xml:space="preserve">SIMIN SOLUTIONS INC.                    </t>
  </si>
  <si>
    <t xml:space="preserve">SIMIS, INC.                             </t>
  </si>
  <si>
    <t xml:space="preserve">SIMONCOMPUTING INC.                     </t>
  </si>
  <si>
    <t xml:space="preserve">SIMULEX INCORPORATED                    </t>
  </si>
  <si>
    <t xml:space="preserve">SIMULYZE, INC                           </t>
  </si>
  <si>
    <t xml:space="preserve">SINCLAIR TECHNOLOGIES INC.              </t>
  </si>
  <si>
    <t xml:space="preserve">SINDOH CO., LTD.                        </t>
  </si>
  <si>
    <t xml:space="preserve">SINGHAL &amp; CO, INC                       </t>
  </si>
  <si>
    <t xml:space="preserve">SIP PRINT LLC                           </t>
  </si>
  <si>
    <t xml:space="preserve">SIRIUS COMPUTER SOLUTIONS, INC.         </t>
  </si>
  <si>
    <t xml:space="preserve">SIRSI CORPORATION                       </t>
  </si>
  <si>
    <t xml:space="preserve">SITA BUSINESS SYSTEMS, INC.             </t>
  </si>
  <si>
    <t xml:space="preserve">SITEWORX, LLC                           </t>
  </si>
  <si>
    <t xml:space="preserve">SITKA TECHNOLOGY GROUP LLC              </t>
  </si>
  <si>
    <t xml:space="preserve">SIVA SYSTEMS INC                        </t>
  </si>
  <si>
    <t xml:space="preserve">SIWEL CONSULTING INC.                   </t>
  </si>
  <si>
    <t xml:space="preserve">SIX3 ADVANCED SYSTEMS, INC.             </t>
  </si>
  <si>
    <t xml:space="preserve">SKILLSOFT CORPORATION                   </t>
  </si>
  <si>
    <t xml:space="preserve">SKIRE, INC.                             </t>
  </si>
  <si>
    <t xml:space="preserve">SKYBITZ, INC.                           </t>
  </si>
  <si>
    <t xml:space="preserve">SKYCASTERS, LLC                         </t>
  </si>
  <si>
    <t xml:space="preserve">SKYEPOINT DECISIONS, INC.               </t>
  </si>
  <si>
    <t xml:space="preserve">SKYLAND INNOVATIVE TECHNOLOGIES         </t>
  </si>
  <si>
    <t xml:space="preserve">SKYLINE NETWORK ENGINEERING, LLC        </t>
  </si>
  <si>
    <t xml:space="preserve">SKYLINE SOFTWARE SYSTEMS, INC.          </t>
  </si>
  <si>
    <t xml:space="preserve">SKYLLA ENGINEERING LTD.                 </t>
  </si>
  <si>
    <t xml:space="preserve">SM&amp;A                                    </t>
  </si>
  <si>
    <t xml:space="preserve">SMARSH INC.                             </t>
  </si>
  <si>
    <t xml:space="preserve">SMART ASSISTIVE TECHNOLOGIES, LL        </t>
  </si>
  <si>
    <t xml:space="preserve">SMART DATA SOLUTIONS, LLC               </t>
  </si>
  <si>
    <t xml:space="preserve">SMART IMS                               </t>
  </si>
  <si>
    <t xml:space="preserve">SMART LINK CORPORATION                  </t>
  </si>
  <si>
    <t xml:space="preserve">SMART SOLUTIONS, INC.                   </t>
  </si>
  <si>
    <t xml:space="preserve">SMART TEAM GLOBAL, LLC                  </t>
  </si>
  <si>
    <t xml:space="preserve">SMART TECHNOLOGIES CORPORATION          </t>
  </si>
  <si>
    <t xml:space="preserve">SMARTDRIVE SYSTEMS,INC.                 </t>
  </si>
  <si>
    <t xml:space="preserve">SMARTNET, INC.                          </t>
  </si>
  <si>
    <t xml:space="preserve">SMARTRONIX, INC.                        </t>
  </si>
  <si>
    <t xml:space="preserve">SMITHS DETECTION, INC                   </t>
  </si>
  <si>
    <t xml:space="preserve">SMS CO., LTD.                           </t>
  </si>
  <si>
    <t xml:space="preserve">SMS DATA PRODUCTS GROUP, INC.           </t>
  </si>
  <si>
    <t xml:space="preserve">SMS SYSTEMS MAINTENANCE SERVICES        </t>
  </si>
  <si>
    <t xml:space="preserve">SMSD LTD                                </t>
  </si>
  <si>
    <t xml:space="preserve">SNAP SURVEYS NH, INC.                   </t>
  </si>
  <si>
    <t xml:space="preserve">SNAP, INC.                              </t>
  </si>
  <si>
    <t xml:space="preserve">SNELL ENTERPRISES, INC                  </t>
  </si>
  <si>
    <t xml:space="preserve">SNOWBOUND SOFTWARE CORPORATION          </t>
  </si>
  <si>
    <t xml:space="preserve">SNR SYSTEMS, LLC                        </t>
  </si>
  <si>
    <t xml:space="preserve">SNVC, L.C.                              </t>
  </si>
  <si>
    <t xml:space="preserve">SOARING EAGLE, INC.                     </t>
  </si>
  <si>
    <t xml:space="preserve">SOBRAN, INC.                            </t>
  </si>
  <si>
    <t xml:space="preserve">SOCIAL &amp; SCIENTIFIC SYSTEMS, INC        </t>
  </si>
  <si>
    <t xml:space="preserve">SOCIAL SOLUTIONS GLOBAL, INC.           </t>
  </si>
  <si>
    <t xml:space="preserve">SOCIUS1, LLC                            </t>
  </si>
  <si>
    <t xml:space="preserve">SOFT TECH CONSULTING, INC.              </t>
  </si>
  <si>
    <t xml:space="preserve">SOFTCHOICE CORPORATION                  </t>
  </si>
  <si>
    <t xml:space="preserve">SOFT-CON ENTERPRISES, INC.              </t>
  </si>
  <si>
    <t xml:space="preserve">SOFTCONCEPT, INC                        </t>
  </si>
  <si>
    <t xml:space="preserve">SOFTDEV INCORPORATED                    </t>
  </si>
  <si>
    <t xml:space="preserve">SOFTEC SOLUTIONS, INC.                  </t>
  </si>
  <si>
    <t xml:space="preserve">SOFTEK SERVICES INC                     </t>
  </si>
  <si>
    <t xml:space="preserve">SOFTENTIAL, INC.                        </t>
  </si>
  <si>
    <t xml:space="preserve">SOFTMART GOVERNMENT SERVICES, IN        </t>
  </si>
  <si>
    <t xml:space="preserve">SOFTROOTS, INC.                         </t>
  </si>
  <si>
    <t xml:space="preserve">SOFTSOL TECHNOLOGIES, INC               </t>
  </si>
  <si>
    <t xml:space="preserve">SOFT-TRAIN INCORPORATED                 </t>
  </si>
  <si>
    <t xml:space="preserve">SOFTWARE AG, INC.                       </t>
  </si>
  <si>
    <t xml:space="preserve">SOFTWARE CONSORTIUM, INC.               </t>
  </si>
  <si>
    <t xml:space="preserve">SOFTWARE CONSULTANTS INC.               </t>
  </si>
  <si>
    <t xml:space="preserve">SOFTWARE DESIGN ENTERPRISES INC         </t>
  </si>
  <si>
    <t xml:space="preserve">SOFTWARE ENGINEERING SERVICES CO        </t>
  </si>
  <si>
    <t xml:space="preserve">SOFTWARE INFORMATION RESOURCE CO        </t>
  </si>
  <si>
    <t xml:space="preserve">SOFTWARE METRICS INC                    </t>
  </si>
  <si>
    <t xml:space="preserve">SOFTWARE PROCESS TECHNOLOGIES           </t>
  </si>
  <si>
    <t xml:space="preserve">SOFTWARE PROFESSIONAL SOLUTIONS,        </t>
  </si>
  <si>
    <t xml:space="preserve">SOFTWARE TECH ENTERPRISES INCORP        </t>
  </si>
  <si>
    <t xml:space="preserve">SOFTWARE TESTING SERVICES, INC.         </t>
  </si>
  <si>
    <t xml:space="preserve">SOFTWORLD, INC.                         </t>
  </si>
  <si>
    <t xml:space="preserve">SOFTWRIGHT, LLC                         </t>
  </si>
  <si>
    <t xml:space="preserve">SOGETI USA LLC                          </t>
  </si>
  <si>
    <t xml:space="preserve">SOLARCORE, INC                          </t>
  </si>
  <si>
    <t xml:space="preserve">SOLE SOLUTIONS INC.                     </t>
  </si>
  <si>
    <t xml:space="preserve">SOLERS INC.                             </t>
  </si>
  <si>
    <t xml:space="preserve">SOLIPSYS CORPORATION                    </t>
  </si>
  <si>
    <t xml:space="preserve">SOLOMON TECHNOLOGY SOLUTIONS, IN        </t>
  </si>
  <si>
    <t xml:space="preserve">SOLOMONEDWARDSGROUP LLC                 </t>
  </si>
  <si>
    <t xml:space="preserve">SOLUGENIX CORPORATION                   </t>
  </si>
  <si>
    <t xml:space="preserve">SOLUTE                                  </t>
  </si>
  <si>
    <t xml:space="preserve">SOLUTION FOUNDRY, LLC, THE              </t>
  </si>
  <si>
    <t xml:space="preserve">SOLUTION TECHNOLOGY SYSTEMS, INC        </t>
  </si>
  <si>
    <t xml:space="preserve">SOLUTIONS BY DESIGN II, LLC             </t>
  </si>
  <si>
    <t xml:space="preserve">SOLUTIONS ENGINEERING CORPORATIO        </t>
  </si>
  <si>
    <t xml:space="preserve">SOLUTIONS GROUP USA LLC                 </t>
  </si>
  <si>
    <t xml:space="preserve">SOLUTIONS IT TECH LLC                   </t>
  </si>
  <si>
    <t xml:space="preserve">SOLUTIONS THROUGH INNOVATIVE TEC        </t>
  </si>
  <si>
    <t xml:space="preserve">SOLUTIONS3 LLC                          </t>
  </si>
  <si>
    <t xml:space="preserve">SOLUTIONS4NETWORKS INC                  </t>
  </si>
  <si>
    <t xml:space="preserve">SOLUTIONWERX, INC.                      </t>
  </si>
  <si>
    <t xml:space="preserve">SOLUTRON INC                            </t>
  </si>
  <si>
    <t xml:space="preserve">SOMANSA TECHNOLOGIES, INC               </t>
  </si>
  <si>
    <t xml:space="preserve">SOMAT ENGINEERING, INC.                 </t>
  </si>
  <si>
    <t xml:space="preserve">SOMERSET TECHNOLOGY GROUP L.L.C.        </t>
  </si>
  <si>
    <t xml:space="preserve">SONA NETWORKS LLC                       </t>
  </si>
  <si>
    <t xml:space="preserve">SONALYSTS, INC.                         </t>
  </si>
  <si>
    <t xml:space="preserve">SONAWANE WEBDYNAMICS, INC               </t>
  </si>
  <si>
    <t xml:space="preserve">SONETRONICS INC                         </t>
  </si>
  <si>
    <t xml:space="preserve">SONEX ENTERPRISES INC                   </t>
  </si>
  <si>
    <t xml:space="preserve">SONJARA INC                             </t>
  </si>
  <si>
    <t xml:space="preserve">SONUS FEDERAL, INC                      </t>
  </si>
  <si>
    <t xml:space="preserve">SONY ELECTRONICS INC.                   </t>
  </si>
  <si>
    <t xml:space="preserve">SOPHIC GROUP, INC., THE                 </t>
  </si>
  <si>
    <t xml:space="preserve">SOPHIC SYSTEMS ALLIANCE INC.            </t>
  </si>
  <si>
    <t xml:space="preserve">SOPHISTICATED SYSTEMS INC.              </t>
  </si>
  <si>
    <t xml:space="preserve">SOTEL SYSTEMS, LLC                      </t>
  </si>
  <si>
    <t xml:space="preserve">SOTERA DEFENSE SOLUTIONS, INC.          </t>
  </si>
  <si>
    <t xml:space="preserve">SOUND COMMUNICATIONS, INC.              </t>
  </si>
  <si>
    <t xml:space="preserve">SOUND-CRAFT SYSTEMS, INCORPORATE        </t>
  </si>
  <si>
    <t xml:space="preserve">SOURCE DIVERSIFIED, INC.                </t>
  </si>
  <si>
    <t xml:space="preserve">SOURCE FOR WRITING AND TECH SVC         </t>
  </si>
  <si>
    <t xml:space="preserve">SOURCE SYSTEMS, INC.                    </t>
  </si>
  <si>
    <t xml:space="preserve">SOURCE, INC.                            </t>
  </si>
  <si>
    <t xml:space="preserve">SOURCETEK INC.                          </t>
  </si>
  <si>
    <t xml:space="preserve">SOUTH CAROLINA RESEARCH AUTHORIT        </t>
  </si>
  <si>
    <t xml:space="preserve">SOUTHERN COMPUTER WAREHOUSE, INC        </t>
  </si>
  <si>
    <t xml:space="preserve">SOUTHERN DATA SYSTEMS, INC.             </t>
  </si>
  <si>
    <t xml:space="preserve">SOUTHERN DIGITAL PRODUCTS, INC.         </t>
  </si>
  <si>
    <t xml:space="preserve">SOUTHERN ELECTRONIC TELEPHONE IN        </t>
  </si>
  <si>
    <t xml:space="preserve">SOUTHLAND TECHNOLOGY, INC.              </t>
  </si>
  <si>
    <t xml:space="preserve">SOUTHWEST RESEARCH INSTITUTE            </t>
  </si>
  <si>
    <t xml:space="preserve">SP SYSTEMS, INC.                        </t>
  </si>
  <si>
    <t xml:space="preserve">SPACE COAST COMMUNICATION SYSTEM        </t>
  </si>
  <si>
    <t xml:space="preserve">SPACE QUEST LTD (INC)                   </t>
  </si>
  <si>
    <t xml:space="preserve">SPACE TIME INSIGHT, INC.                </t>
  </si>
  <si>
    <t xml:space="preserve">SPACEBOUND, INC.                        </t>
  </si>
  <si>
    <t xml:space="preserve">SPACENET INC.                           </t>
  </si>
  <si>
    <t xml:space="preserve">SPANN &amp; ASSOCIATES, INC                 </t>
  </si>
  <si>
    <t xml:space="preserve">SPARC, LLC                              </t>
  </si>
  <si>
    <t xml:space="preserve">SPARKS PERSONNEL SERVICES, INC.         </t>
  </si>
  <si>
    <t xml:space="preserve">SPARTA SYSTEMS INC.                     </t>
  </si>
  <si>
    <t xml:space="preserve">SPARTAN BUSINESS &amp; TECHNOLOGY SE        </t>
  </si>
  <si>
    <t xml:space="preserve">SPATIAL FRONT INCORPORATED              </t>
  </si>
  <si>
    <t xml:space="preserve">SPATIAL INTEGRATED SYSTEMS, INC.        </t>
  </si>
  <si>
    <t xml:space="preserve">SPEARSTONE MANAGEMENT, L.L.C.           </t>
  </si>
  <si>
    <t xml:space="preserve">SPECIALTY PRODUCTS OF VIRGINIA,         </t>
  </si>
  <si>
    <t xml:space="preserve">SPECOPS SOFTWARE INC.                   </t>
  </si>
  <si>
    <t xml:space="preserve">SPECPRO TECHNICAL SERVICES, LLC         </t>
  </si>
  <si>
    <t xml:space="preserve">SPECPRO, INC.                           </t>
  </si>
  <si>
    <t xml:space="preserve">SPECTRA LOGIC CORPORATION               </t>
  </si>
  <si>
    <t xml:space="preserve">SPECTRAWAVE COMMUNICATION SYSTEM        </t>
  </si>
  <si>
    <t xml:space="preserve">SPECTRUM COMM INC.                      </t>
  </si>
  <si>
    <t xml:space="preserve">SPECTRUM COMPUTER CORPORATION           </t>
  </si>
  <si>
    <t xml:space="preserve">SPECTRUM SOLUTIONS, INC.                </t>
  </si>
  <si>
    <t xml:space="preserve">SPECTRUM SYSTEMS, INC                   </t>
  </si>
  <si>
    <t xml:space="preserve">SPECTRUM SYSTEMS, LLC                   </t>
  </si>
  <si>
    <t xml:space="preserve">SPECTRUM TECHNOLOGIES INC.              </t>
  </si>
  <si>
    <t xml:space="preserve">SPEDIENT, INC.                          </t>
  </si>
  <si>
    <t xml:space="preserve">SPEEDSKIN, LLC                          </t>
  </si>
  <si>
    <t xml:space="preserve">SPENCER REED GROUP, LLC                 </t>
  </si>
  <si>
    <t xml:space="preserve">SPENCER TECHNOLOGIES, INC               </t>
  </si>
  <si>
    <t xml:space="preserve">SPERIDIAN TECHNOLOGIES LLC              </t>
  </si>
  <si>
    <t xml:space="preserve">SPEXUS INCORPORATED                     </t>
  </si>
  <si>
    <t xml:space="preserve">SPHERE OF INFLUENCE, INC.               </t>
  </si>
  <si>
    <t xml:space="preserve">SPHERECOM ENTERPRISES INC.              </t>
  </si>
  <si>
    <t xml:space="preserve">SPIDER STRATEGIES, INC.                 </t>
  </si>
  <si>
    <t xml:space="preserve">SPIN SYSTEMS INC.                       </t>
  </si>
  <si>
    <t xml:space="preserve">SPOK INC                                </t>
  </si>
  <si>
    <t xml:space="preserve">SPRINGFORWARD, INC.                     </t>
  </si>
  <si>
    <t xml:space="preserve">SPRINGHOUSE COMPUTER SCHOOL, INC        </t>
  </si>
  <si>
    <t xml:space="preserve">SPRINT COMMUNICATIONS COMPANY L.        </t>
  </si>
  <si>
    <t xml:space="preserve">SPRY METHODS, INC.                      </t>
  </si>
  <si>
    <t xml:space="preserve">SPRY, INC.                              </t>
  </si>
  <si>
    <t xml:space="preserve">SPUD SOFTWARE INC                       </t>
  </si>
  <si>
    <t xml:space="preserve">SQUISHYMEDIA, INC.                      </t>
  </si>
  <si>
    <t xml:space="preserve">SR TECHNOLOGIES, INC.                   </t>
  </si>
  <si>
    <t xml:space="preserve">SRA INTERNATIONAL, INC.                 </t>
  </si>
  <si>
    <t xml:space="preserve">SRI CONSULTING, INC.                    </t>
  </si>
  <si>
    <t xml:space="preserve">SRI INTERNATIONAL                       </t>
  </si>
  <si>
    <t xml:space="preserve">SRISYS, INC.                            </t>
  </si>
  <si>
    <t xml:space="preserve">SRITECH CORPORATION                     </t>
  </si>
  <si>
    <t xml:space="preserve">SRM GROUP, INC.                         </t>
  </si>
  <si>
    <t xml:space="preserve">SSB BART GROUP, INC.                    </t>
  </si>
  <si>
    <t xml:space="preserve">SSB CONSULTING GROUP                    </t>
  </si>
  <si>
    <t xml:space="preserve">SSB, INC.                               </t>
  </si>
  <si>
    <t xml:space="preserve">SSCI, INC.                              </t>
  </si>
  <si>
    <t xml:space="preserve">S-SQUARED, LLC                          </t>
  </si>
  <si>
    <t xml:space="preserve">ST MESSAGING SERVICES, LLC              </t>
  </si>
  <si>
    <t xml:space="preserve">ST NET, INC.                            </t>
  </si>
  <si>
    <t xml:space="preserve">ST. JOHN GROUP, LLC, THE                </t>
  </si>
  <si>
    <t xml:space="preserve">ST4 LEARNING INC.                       </t>
  </si>
  <si>
    <t xml:space="preserve">STAFF TECH, INC.                        </t>
  </si>
  <si>
    <t xml:space="preserve">STANCIL CORPORATION                     </t>
  </si>
  <si>
    <t xml:space="preserve">STANDARD COMMUNICATIONS, INC.           </t>
  </si>
  <si>
    <t xml:space="preserve">STANDARD TECHNOLOGY INC.                </t>
  </si>
  <si>
    <t xml:space="preserve">STANDARD TECHNOLOGY INCORPORATED        </t>
  </si>
  <si>
    <t xml:space="preserve">STANIAN LTD                             </t>
  </si>
  <si>
    <t xml:space="preserve">STANLEY ASSOCIATES, INC.                </t>
  </si>
  <si>
    <t xml:space="preserve">STANLEY INDUSTRIAL &amp; AUTOMOTIVE,        </t>
  </si>
  <si>
    <t xml:space="preserve">STARRY ASSOCIATES, INC.                 </t>
  </si>
  <si>
    <t xml:space="preserve">STATACORP LP                            </t>
  </si>
  <si>
    <t xml:space="preserve">STATSCOM INC.                           </t>
  </si>
  <si>
    <t xml:space="preserve">STATSEEKER PTY LTD                      </t>
  </si>
  <si>
    <t xml:space="preserve">STATSOFT, INC.                          </t>
  </si>
  <si>
    <t xml:space="preserve">STEALTH NETWORK COMMUNICATIONS          </t>
  </si>
  <si>
    <t xml:space="preserve">STEELCLOUD LLC                          </t>
  </si>
  <si>
    <t xml:space="preserve">STEELGATE TECHNOLOGIES, INC.            </t>
  </si>
  <si>
    <t xml:space="preserve">STELL CO.                               </t>
  </si>
  <si>
    <t xml:space="preserve">STELLACON CORPORATION                   </t>
  </si>
  <si>
    <t xml:space="preserve">STELLAR SERVICES, INC.                  </t>
  </si>
  <si>
    <t xml:space="preserve">STEM INTERNATIONAL, INC.                </t>
  </si>
  <si>
    <t xml:space="preserve">STERLING COMPUTER SALES, LLC            </t>
  </si>
  <si>
    <t xml:space="preserve">STERLING COMPUTERS CORPORATION          </t>
  </si>
  <si>
    <t xml:space="preserve">STG INTERNATIONAL, INC.                 </t>
  </si>
  <si>
    <t xml:space="preserve">STG, INC.                               </t>
  </si>
  <si>
    <t xml:space="preserve">STL OFFICE SOLUTIONS, INC.              </t>
  </si>
  <si>
    <t xml:space="preserve">STOCKELL HEALTHCARE SYSTEMS, INC        </t>
  </si>
  <si>
    <t xml:space="preserve">STOLTENBERG CONSULTING INCORPORA        </t>
  </si>
  <si>
    <t xml:space="preserve">STONEWORKS SOFTWARE CORPORATION         </t>
  </si>
  <si>
    <t xml:space="preserve">STORAGE ENGINE, INC.                    </t>
  </si>
  <si>
    <t xml:space="preserve">STORAGE STRATEGIES INC.                 </t>
  </si>
  <si>
    <t xml:space="preserve">STORAGEFLEX INC                         </t>
  </si>
  <si>
    <t xml:space="preserve">STOUTAMIRE WALKER INFORMATION TE        </t>
  </si>
  <si>
    <t xml:space="preserve">STR, L.L.C.                             </t>
  </si>
  <si>
    <t xml:space="preserve">STRATCOM SYSTEMS INC                    </t>
  </si>
  <si>
    <t xml:space="preserve">STRATEGI CONSULTING, LLC                </t>
  </si>
  <si>
    <t xml:space="preserve">STRATEGIC ANALYSIS, INC.                </t>
  </si>
  <si>
    <t xml:space="preserve">STRATEGIC APPLICATIONS &amp; TECHNOL        </t>
  </si>
  <si>
    <t xml:space="preserve">STRATEGIC BUSINESS SOLUTIONS, IN        </t>
  </si>
  <si>
    <t xml:space="preserve">STRATEGIC DATA SYSTEMS                  </t>
  </si>
  <si>
    <t xml:space="preserve">STRATEGIC ENTERPRISE SOLUTIONS,         </t>
  </si>
  <si>
    <t xml:space="preserve">STRATEGIC OPERATIONAL SOLUTIONS         </t>
  </si>
  <si>
    <t xml:space="preserve">STRATEGIC PROGRAM SUPPORT LLC           </t>
  </si>
  <si>
    <t xml:space="preserve">STRATEGIC RESOLUTION EXPERTS, IN        </t>
  </si>
  <si>
    <t xml:space="preserve">STRATEGIC SOLUTIONS GROUP, LLC          </t>
  </si>
  <si>
    <t xml:space="preserve">STRATEGIC SOLUTIONS UNLIMITED, I        </t>
  </si>
  <si>
    <t xml:space="preserve">STRATEGIC SYSTEMS TECHNOLOGY            </t>
  </si>
  <si>
    <t xml:space="preserve">STRATEGIC TECHNOLOGY INSTITUTE I        </t>
  </si>
  <si>
    <t xml:space="preserve">STRATEGIC VISION, INC.                  </t>
  </si>
  <si>
    <t xml:space="preserve">STRATEGICHEALTHSOLUTIONS, LLC           </t>
  </si>
  <si>
    <t xml:space="preserve">STRATOS GOVERNMENT SERVICES, INC        </t>
  </si>
  <si>
    <t xml:space="preserve">STRATUM, INC.                           </t>
  </si>
  <si>
    <t xml:space="preserve">STREAMBOX INC.                          </t>
  </si>
  <si>
    <t xml:space="preserve">STRICKLAND CONSULTING, INC.             </t>
  </si>
  <si>
    <t xml:space="preserve">STRICTLY BUSINESS COMPUTER SYSTE        </t>
  </si>
  <si>
    <t xml:space="preserve">STROHMIER CONSULTING LLC                </t>
  </si>
  <si>
    <t xml:space="preserve">STRONG CASTLE, INC                      </t>
  </si>
  <si>
    <t xml:space="preserve">STRONGBRIDGE CORPORATION                </t>
  </si>
  <si>
    <t xml:space="preserve">SUB2, INC.                              </t>
  </si>
  <si>
    <t xml:space="preserve">SUBSYSTEM TECHNOLOGIES INC.             </t>
  </si>
  <si>
    <t xml:space="preserve">SUH'DUTSING TECHNOLOGIES, LLC           </t>
  </si>
  <si>
    <t xml:space="preserve">SUMARIA SYSTEMS, INC.                   </t>
  </si>
  <si>
    <t xml:space="preserve">SUMATECH CONSULTING                     </t>
  </si>
  <si>
    <t xml:space="preserve">SUMMA SECURITY GROUP, INC.              </t>
  </si>
  <si>
    <t xml:space="preserve">SUMMIT CONSULTING GROUP, INC.           </t>
  </si>
  <si>
    <t xml:space="preserve">SUMMIT GOVERNMENT GROUP, LLC            </t>
  </si>
  <si>
    <t xml:space="preserve">SUMMIT RESEARCH CORPORATION             </t>
  </si>
  <si>
    <t xml:space="preserve">SUMMIT SALES &amp; MARKETING, INC.          </t>
  </si>
  <si>
    <t xml:space="preserve">SUMMIT TECHNOLOGIES LLC                 </t>
  </si>
  <si>
    <t xml:space="preserve">SUMMIT TECHNOLOGIES, INC.               </t>
  </si>
  <si>
    <t xml:space="preserve">SUMMIT2SEA CONSULTING, LLC              </t>
  </si>
  <si>
    <t xml:space="preserve">SUN MANAGEMENT, INC.                    </t>
  </si>
  <si>
    <t xml:space="preserve">SUNHILLO CORPORATION                    </t>
  </si>
  <si>
    <t xml:space="preserve">SUNPLUS DATA GROUP, INC.                </t>
  </si>
  <si>
    <t xml:space="preserve">SUNRISE TECHNOLOGIES, INC.              </t>
  </si>
  <si>
    <t xml:space="preserve">SUNSET DESIGN &amp; PROGRAMMING, INC        </t>
  </si>
  <si>
    <t xml:space="preserve">SUNSET GROUP, LTD.                      </t>
  </si>
  <si>
    <t xml:space="preserve">SUNTIVA, LLC                            </t>
  </si>
  <si>
    <t xml:space="preserve">SUPER WAREHOUSE GOV, LLC                </t>
  </si>
  <si>
    <t xml:space="preserve">SUPERIOR COMMUNICATION SOLUTIONS        </t>
  </si>
  <si>
    <t xml:space="preserve">SUPERIOR COMMUNICATIONS, INC.           </t>
  </si>
  <si>
    <t xml:space="preserve">SUPERIOR RESOURCES INC.                 </t>
  </si>
  <si>
    <t xml:space="preserve">SUPERLATIVE TECHNOLOGIES, INC.          </t>
  </si>
  <si>
    <t xml:space="preserve">SUPPORT OF MICROCOMPUTERS ASSOCI        </t>
  </si>
  <si>
    <t xml:space="preserve">SUPPORT SYSTEMS ASSOCIATES, INC.        </t>
  </si>
  <si>
    <t xml:space="preserve">SUPREMESOFT CORPORATION                 </t>
  </si>
  <si>
    <t xml:space="preserve">SUREKHA ENTERPRISES, INC                </t>
  </si>
  <si>
    <t xml:space="preserve">SURESOFT TECHNOLOGIES CO., LTD.         </t>
  </si>
  <si>
    <t xml:space="preserve">SURREY SATELLITE TECHNOLOGY US L        </t>
  </si>
  <si>
    <t xml:space="preserve">SUR-TEC INC                             </t>
  </si>
  <si>
    <t xml:space="preserve">SUSS CONSULTING INC                     </t>
  </si>
  <si>
    <t xml:space="preserve">SUSTEEN INC                             </t>
  </si>
  <si>
    <t xml:space="preserve">SUTRON CORPORATION                      </t>
  </si>
  <si>
    <t xml:space="preserve">SVAM INTERNATIONAL INC.                 </t>
  </si>
  <si>
    <t xml:space="preserve">SWAIN ONLINE, INC.                      </t>
  </si>
  <si>
    <t xml:space="preserve">SWIFT SOFTWARE, INC.                    </t>
  </si>
  <si>
    <t xml:space="preserve">SWINGTECH CONSULTING INC.               </t>
  </si>
  <si>
    <t xml:space="preserve">SWISH DATA CORPORATION                  </t>
  </si>
  <si>
    <t xml:space="preserve">SWITCH COMMUNICATIONS GROUP L.L.        </t>
  </si>
  <si>
    <t xml:space="preserve">SWN COMMUNICATIONS INC.                 </t>
  </si>
  <si>
    <t xml:space="preserve">SYAPPS L.L.C.                           </t>
  </si>
  <si>
    <t xml:space="preserve">SYBERWORKS INC.                         </t>
  </si>
  <si>
    <t xml:space="preserve">SYCAMORE.US, INC.                       </t>
  </si>
  <si>
    <t xml:space="preserve">SYCOM TECHNOLOGIES, L.L.C.              </t>
  </si>
  <si>
    <t xml:space="preserve">SYGNETICS, INC.                         </t>
  </si>
  <si>
    <t xml:space="preserve">SYKES ENTERPRISES, INCORPORATED         </t>
  </si>
  <si>
    <t xml:space="preserve">SYLLOGISTEKS COMPANY                    </t>
  </si>
  <si>
    <t xml:space="preserve">SYLVESTER GROUP, THE, LLC               </t>
  </si>
  <si>
    <t xml:space="preserve">SYMAGO, LLC                             </t>
  </si>
  <si>
    <t xml:space="preserve">SYMANTEC CORPORATION                    </t>
  </si>
  <si>
    <t xml:space="preserve">SYMBIONT, INC.                          </t>
  </si>
  <si>
    <t xml:space="preserve">SYMBOLIC TECHNOLOGY INC.                </t>
  </si>
  <si>
    <t xml:space="preserve">SYMMETRY SERVICES GROUP, LLC            </t>
  </si>
  <si>
    <t xml:space="preserve">SYMPHONY CONSULTING GROUP, INC.         </t>
  </si>
  <si>
    <t xml:space="preserve">SYMPHONY CORPORATION                    </t>
  </si>
  <si>
    <t xml:space="preserve">SYMPLICITY CORPORATION                  </t>
  </si>
  <si>
    <t xml:space="preserve">SYMPORA, INC.                           </t>
  </si>
  <si>
    <t xml:space="preserve">SYMVIONICS, INC                         </t>
  </si>
  <si>
    <t xml:space="preserve">SYNACTIVE, INC.                         </t>
  </si>
  <si>
    <t xml:space="preserve">SYNAPSE TECHNOLOGIES, INC.              </t>
  </si>
  <si>
    <t xml:space="preserve">SYNAPTEK CORPORATION                    </t>
  </si>
  <si>
    <t xml:space="preserve">SYNAPTICA, LLC                          </t>
  </si>
  <si>
    <t xml:space="preserve">SYNC TECHNOLOGIES, INC.                 </t>
  </si>
  <si>
    <t xml:space="preserve">SYNCADD SYSTEMS, INC.                   </t>
  </si>
  <si>
    <t xml:space="preserve">SYNCHRONIZED NETWORKING SOLUTION        </t>
  </si>
  <si>
    <t xml:space="preserve">SYNCSORT INCORPORATED                   </t>
  </si>
  <si>
    <t xml:space="preserve">SYNECTIC SOLUTIONS, INC.                </t>
  </si>
  <si>
    <t xml:space="preserve">SYNECTICS FOR MANAGEMENT DECISIO        </t>
  </si>
  <si>
    <t xml:space="preserve">SYNEREN TECHNOLOGIES, CORPORATIO        </t>
  </si>
  <si>
    <t xml:space="preserve">SYNERGETIC INFORMATION SYSTEMS I        </t>
  </si>
  <si>
    <t xml:space="preserve">SYNERGETICS INCORPORATED                </t>
  </si>
  <si>
    <t xml:space="preserve">SYNERGY BUSINESS INNOVATION &amp; SO        </t>
  </si>
  <si>
    <t xml:space="preserve">SYNERGY CONSULTING, INC.                </t>
  </si>
  <si>
    <t xml:space="preserve">SYNERGY ENTERPRISES, INC.               </t>
  </si>
  <si>
    <t xml:space="preserve">SYNERGY INFORMATION SOLUTIONS, I        </t>
  </si>
  <si>
    <t xml:space="preserve">SYNERGY INTERNATIONAL SYSTEMS, I        </t>
  </si>
  <si>
    <t xml:space="preserve">SYNERGY SOFTWARE TECHNOLOGIES IN        </t>
  </si>
  <si>
    <t xml:space="preserve">SYNERGY TELCOM, INC.                    </t>
  </si>
  <si>
    <t xml:space="preserve">SYNERTIA CORPORATION                    </t>
  </si>
  <si>
    <t xml:space="preserve">SYNNEX CORPORATION                      </t>
  </si>
  <si>
    <t xml:space="preserve">SYNOLOGY AMERICA CORP.                  </t>
  </si>
  <si>
    <t xml:space="preserve">SYNTEL, LLC                             </t>
  </si>
  <si>
    <t xml:space="preserve">SYNTHESIS PROFESSIONAL SERVICES         </t>
  </si>
  <si>
    <t xml:space="preserve">SYNTHESIS TECHNOLOGIES, INC.            </t>
  </si>
  <si>
    <t xml:space="preserve">SYSCOM SERVICES, INC.                   </t>
  </si>
  <si>
    <t xml:space="preserve">SYSCOM, INC.                            </t>
  </si>
  <si>
    <t xml:space="preserve">SYSMATICS INC                           </t>
  </si>
  <si>
    <t xml:space="preserve">SYSMIND, LLC                            </t>
  </si>
  <si>
    <t xml:space="preserve">SYSNET TECHNOLOGIES,INC.                </t>
  </si>
  <si>
    <t xml:space="preserve">SYSOREX GOVERNMENT SERVICES, INC        </t>
  </si>
  <si>
    <t xml:space="preserve">SYSTALEX CORPORATION                    </t>
  </si>
  <si>
    <t xml:space="preserve">SYSTCOM, INC.                           </t>
  </si>
  <si>
    <t xml:space="preserve">SYS-TEC CORPORATION                     </t>
  </si>
  <si>
    <t xml:space="preserve">SYSTEGRA, INC.                          </t>
  </si>
  <si>
    <t xml:space="preserve">SYSTEM ANALYTICS INC.                   </t>
  </si>
  <si>
    <t xml:space="preserve">SYSTEM CONCEPTS, INC.                   </t>
  </si>
  <si>
    <t xml:space="preserve">SYSTEM CONNECTIONS, INC                 </t>
  </si>
  <si>
    <t xml:space="preserve">SYSTEM ENGINEERING &amp; INTEGRATION        </t>
  </si>
  <si>
    <t xml:space="preserve">SYSTEM ENGINEERING INTERNATIONAL        </t>
  </si>
  <si>
    <t xml:space="preserve">SYSTEM ONE, INC.                        </t>
  </si>
  <si>
    <t xml:space="preserve">SYSTEM PLANNING CORPORATION             </t>
  </si>
  <si>
    <t xml:space="preserve">SYSTEMATIC DEVELOPMENT GROUP, LL        </t>
  </si>
  <si>
    <t xml:space="preserve">SYSTEMS AND SOFTWARE CONSORTIUM,        </t>
  </si>
  <si>
    <t xml:space="preserve">SYSTEMS ATLANTA, INC.                   </t>
  </si>
  <si>
    <t xml:space="preserve">SYSTEMS ENGINEERING INC                 </t>
  </si>
  <si>
    <t xml:space="preserve">SYSTEMS ENGINEERING TECHNOLOGIES        </t>
  </si>
  <si>
    <t xml:space="preserve">SYSTEMS ENGINEERING, INC.               </t>
  </si>
  <si>
    <t xml:space="preserve">SYSTEMS EXCHANGE, INC.                  </t>
  </si>
  <si>
    <t xml:space="preserve">SYSTEMS INTEGRATION &amp; DEVELOPMEN        </t>
  </si>
  <si>
    <t xml:space="preserve">SYSTEMS INTEGRATION AND MANAGEME        </t>
  </si>
  <si>
    <t xml:space="preserve">SYSTEMS INTEGRATION MODELING &amp; S        </t>
  </si>
  <si>
    <t xml:space="preserve">SYSTEMS INTEGRATION, INC.               </t>
  </si>
  <si>
    <t xml:space="preserve">SYSTEMS MADE SIMPLE, INC.               </t>
  </si>
  <si>
    <t xml:space="preserve">SYSTEMS PLANNING AND ANALYSIS, I        </t>
  </si>
  <si>
    <t xml:space="preserve">SYSTEMS PLUS, INC.                      </t>
  </si>
  <si>
    <t xml:space="preserve">SYSTEMS RESEARCH GROUP, INC.            </t>
  </si>
  <si>
    <t xml:space="preserve">SYSTEMS SUPPORT ALTERNATIVES, IN        </t>
  </si>
  <si>
    <t xml:space="preserve">SYSTEMS TECHNOLOGY FORUM, LTD.          </t>
  </si>
  <si>
    <t xml:space="preserve">SYSTEMS, SERVICES &amp; DESIGNS, INC        </t>
  </si>
  <si>
    <t xml:space="preserve">SYSTEMS, TECHNOLOGY AND SCIENCE,        </t>
  </si>
  <si>
    <t xml:space="preserve">SYSTEX, INC.                            </t>
  </si>
  <si>
    <t xml:space="preserve">SYSTMS OF NY, INC.                      </t>
  </si>
  <si>
    <t xml:space="preserve">SYSTRAN SOFTWARE, INC.                  </t>
  </si>
  <si>
    <t xml:space="preserve">SYTRONICS, INC.                         </t>
  </si>
  <si>
    <t xml:space="preserve">T AND T CONSULTING SERVICES, INC        </t>
  </si>
  <si>
    <t xml:space="preserve">T F S GROUP INC                         </t>
  </si>
  <si>
    <t xml:space="preserve">T R &amp; L COMMUNICATIONS, LLC             </t>
  </si>
  <si>
    <t xml:space="preserve">T S R, INCORPORATED                     </t>
  </si>
  <si>
    <t xml:space="preserve">T S TRAKER SYSTEMS                      </t>
  </si>
  <si>
    <t xml:space="preserve">T W M ASSOCIATES, INC                   </t>
  </si>
  <si>
    <t xml:space="preserve">T. D. SOLUTIONS, LLC                    </t>
  </si>
  <si>
    <t xml:space="preserve">T.J. WESTLAKE, LLC                      </t>
  </si>
  <si>
    <t xml:space="preserve">T3 CORPORATION                          </t>
  </si>
  <si>
    <t xml:space="preserve">T3 TECHNOLOGIES, LLC                    </t>
  </si>
  <si>
    <t xml:space="preserve">T3T, INC.                               </t>
  </si>
  <si>
    <t xml:space="preserve">TABERNUS, LLC                           </t>
  </si>
  <si>
    <t xml:space="preserve">TACHYON NETWORKS INCORPORATED           </t>
  </si>
  <si>
    <t xml:space="preserve">TACTICAL DIGITAL CORPORATION            </t>
  </si>
  <si>
    <t xml:space="preserve">TACTICAL SUPPORT EQUIPMENT, INC.        </t>
  </si>
  <si>
    <t xml:space="preserve">TADIRAN TELECOM, INC.                   </t>
  </si>
  <si>
    <t xml:space="preserve">TAI PEDRO &amp; ASSOCIATES, P.C.            </t>
  </si>
  <si>
    <t xml:space="preserve">TAIT NORTH AMERICA, INC.                </t>
  </si>
  <si>
    <t xml:space="preserve">TAJ TECHNOLOGIES INC.                   </t>
  </si>
  <si>
    <t xml:space="preserve">TALATEK LLC                             </t>
  </si>
  <si>
    <t xml:space="preserve">TALENT LOGIC, INC.                      </t>
  </si>
  <si>
    <t xml:space="preserve">TALISEN TECHNOLOGIES, INC.              </t>
  </si>
  <si>
    <t xml:space="preserve">TALON TECHNOLOGIES INC                  </t>
  </si>
  <si>
    <t xml:space="preserve">TANAGER, INC.                           </t>
  </si>
  <si>
    <t xml:space="preserve">TANGIBLE SOFTWARE INC                   </t>
  </si>
  <si>
    <t xml:space="preserve">TANGOE, INC.                            </t>
  </si>
  <si>
    <t xml:space="preserve">TANTUS TECHNOLOGIES, INC.               </t>
  </si>
  <si>
    <t xml:space="preserve">TAPESTRY SOLUTIONS, INC.                </t>
  </si>
  <si>
    <t xml:space="preserve">TARGET MEDIA - MID ATLANTIC, INC        </t>
  </si>
  <si>
    <t xml:space="preserve">TASA INFORMATION TECHNOLOGY GROU        </t>
  </si>
  <si>
    <t xml:space="preserve">TASC MANAGEMENT CORPORATION             </t>
  </si>
  <si>
    <t xml:space="preserve">TASSA CORPORATION                       </t>
  </si>
  <si>
    <t xml:space="preserve">TATA AMERICA INTERNATIONAL CORPO        </t>
  </si>
  <si>
    <t xml:space="preserve">TAYLOR-ODEN ENTERPRISES, INC.           </t>
  </si>
  <si>
    <t xml:space="preserve">TBC INTEGRATION, INC.                   </t>
  </si>
  <si>
    <t xml:space="preserve">TCOGNITION, INC.                        </t>
  </si>
  <si>
    <t xml:space="preserve">TCONNEX INC.                            </t>
  </si>
  <si>
    <t xml:space="preserve">TCOOMBS &amp; ASSOCIATES LLC                </t>
  </si>
  <si>
    <t xml:space="preserve">TCS RADIO GROUP                         </t>
  </si>
  <si>
    <t xml:space="preserve">TDK TECHNOLOGIES, LLC                   </t>
  </si>
  <si>
    <t xml:space="preserve">TEAM ABACUS, INC                        </t>
  </si>
  <si>
    <t xml:space="preserve">TEAM ASKIN TECHNOLOGIES, INC.           </t>
  </si>
  <si>
    <t xml:space="preserve">TEAM INTERACTIONS, INC.                 </t>
  </si>
  <si>
    <t xml:space="preserve">TEAM ONE REPAIR, INC.                   </t>
  </si>
  <si>
    <t xml:space="preserve">TEAM TECHNOLOGY, INC                    </t>
  </si>
  <si>
    <t xml:space="preserve">TEAMPQT, LLC                            </t>
  </si>
  <si>
    <t xml:space="preserve">TEAMQUEST CORPORATION                   </t>
  </si>
  <si>
    <t xml:space="preserve">TECACCESS LLC                           </t>
  </si>
  <si>
    <t xml:space="preserve">TECH NOW, INC                           </t>
  </si>
  <si>
    <t xml:space="preserve">TECH ONE COMPUTERS                      </t>
  </si>
  <si>
    <t xml:space="preserve">TECHFLOW, INC.                          </t>
  </si>
  <si>
    <t xml:space="preserve">TECHGUARD SECURITY, L.L.C.              </t>
  </si>
  <si>
    <t xml:space="preserve">TECHNALINK, INC.                        </t>
  </si>
  <si>
    <t xml:space="preserve">TECHNATOMY CORPORATION                  </t>
  </si>
  <si>
    <t xml:space="preserve">TECHNE CONSULTING SERVICES L.L.C        </t>
  </si>
  <si>
    <t xml:space="preserve">TECHNICA CORPORATION                    </t>
  </si>
  <si>
    <t xml:space="preserve">TECHNICAL AND MANAGEMENT RESOURC        </t>
  </si>
  <si>
    <t xml:space="preserve">TECHNICAL AND PROJECT ENGINEERIN        </t>
  </si>
  <si>
    <t xml:space="preserve">TECHNICAL COMMUNITIES, INC.             </t>
  </si>
  <si>
    <t xml:space="preserve">TECHNICAL COMPUTER CONSULTING SE        </t>
  </si>
  <si>
    <t xml:space="preserve">TECHNICAL FRONTIERS INC                 </t>
  </si>
  <si>
    <t xml:space="preserve">TECHNICAL INNOVATION, LLC               </t>
  </si>
  <si>
    <t xml:space="preserve">TECHNICAL MICRO CONSULTANTS, INC        </t>
  </si>
  <si>
    <t xml:space="preserve">TECHNICAL SOLUTIONS AND MAINTENA        </t>
  </si>
  <si>
    <t xml:space="preserve">TECHNICAL SPECIALTIES, INC.             </t>
  </si>
  <si>
    <t xml:space="preserve">TECHNICATE SOLUTIONS, INC.              </t>
  </si>
  <si>
    <t xml:space="preserve">TECHNIK INC.                            </t>
  </si>
  <si>
    <t xml:space="preserve">TECHNISOURCE, INC.                      </t>
  </si>
  <si>
    <t xml:space="preserve">TECHNODYNE LLC                          </t>
  </si>
  <si>
    <t xml:space="preserve">TECHNOFINA SERVICES INC.                </t>
  </si>
  <si>
    <t xml:space="preserve">TECHNOLAB INTERNATIONAL, CORP.          </t>
  </si>
  <si>
    <t xml:space="preserve">TECHNOLAND INC                          </t>
  </si>
  <si>
    <t xml:space="preserve">TECHNOLOGY ADVANCEMENT GROUP, IN        </t>
  </si>
  <si>
    <t xml:space="preserve">TECHNOLOGY AND TELECOMMUNICATION        </t>
  </si>
  <si>
    <t xml:space="preserve">TECHNOLOGY ASSOCIATES INTERNATIO        </t>
  </si>
  <si>
    <t xml:space="preserve">TECHNOLOGY ASSURANCE LABS, LLC          </t>
  </si>
  <si>
    <t xml:space="preserve">TECHNOLOGY BLUE, INC.                   </t>
  </si>
  <si>
    <t xml:space="preserve">TECHNOLOGY CENTER INC.                  </t>
  </si>
  <si>
    <t xml:space="preserve">TECHNOLOGY CONCEPTS &amp; DESIGN, IN        </t>
  </si>
  <si>
    <t xml:space="preserve">TECHNOLOGY CONSULTANTS INC.             </t>
  </si>
  <si>
    <t xml:space="preserve">TECHNOLOGY DEVELOPMENT GROUP, IN        </t>
  </si>
  <si>
    <t xml:space="preserve">TECHNOLOGY FOR TOMORROW INC.            </t>
  </si>
  <si>
    <t xml:space="preserve">TECHNOLOGY GROUP SOLUTIONS, LLC         </t>
  </si>
  <si>
    <t xml:space="preserve">TECHNOLOGY LEARNING GROUP, INC.         </t>
  </si>
  <si>
    <t xml:space="preserve">TECHNOLOGY MANAGEMENT ASSOCIATES        </t>
  </si>
  <si>
    <t xml:space="preserve">TECHNOLOGY MANAGEMENT TRAINING G        </t>
  </si>
  <si>
    <t xml:space="preserve">TECHNOLOGY RESOURCE CENTER OF AM        </t>
  </si>
  <si>
    <t xml:space="preserve">TECHNOLOGY SERVICE CORPORATION          </t>
  </si>
  <si>
    <t xml:space="preserve">TECHNOLOGY SOLUTION PARTNERS, IN        </t>
  </si>
  <si>
    <t xml:space="preserve">TECHNOLOGY SOLUTIONS EXPERTS, IN        </t>
  </si>
  <si>
    <t xml:space="preserve">TECHNOLOGY SOLUTIONS PROVIDER, I        </t>
  </si>
  <si>
    <t xml:space="preserve">TECHNOLOGY TRENDS GROUP INC             </t>
  </si>
  <si>
    <t xml:space="preserve">TECHNOLOGY, AUTOMATION &amp; MANAGEM        </t>
  </si>
  <si>
    <t xml:space="preserve">TECHNOMICS INC.                         </t>
  </si>
  <si>
    <t xml:space="preserve">TECHNOSOFT INC                          </t>
  </si>
  <si>
    <t xml:space="preserve">TECHNOSOURCE INFORMATION SYSTEMS        </t>
  </si>
  <si>
    <t xml:space="preserve">TECHOP SOLUTIONS INTERNATIONAL I        </t>
  </si>
  <si>
    <t xml:space="preserve">TECHPEOPLE.US, INC                      </t>
  </si>
  <si>
    <t xml:space="preserve">TECHSECO TECHNICAL SERVICES COMP        </t>
  </si>
  <si>
    <t xml:space="preserve">TECHSERV CORPORATION                    </t>
  </si>
  <si>
    <t xml:space="preserve">TECHSOFT GROUP, L.L.C.                  </t>
  </si>
  <si>
    <t xml:space="preserve">TECHTREND, INC.                         </t>
  </si>
  <si>
    <t xml:space="preserve">TECOLOTE RESEARCH, INC.                 </t>
  </si>
  <si>
    <t xml:space="preserve">TECORE, INC.                            </t>
  </si>
  <si>
    <t xml:space="preserve">TECPORT SOLUTIONS, INC.                 </t>
  </si>
  <si>
    <t xml:space="preserve">TEK ASSOCIATES LLC                      </t>
  </si>
  <si>
    <t xml:space="preserve">TEK PANEL, INC.                         </t>
  </si>
  <si>
    <t xml:space="preserve">TEKSOUTH CORPORATION                    </t>
  </si>
  <si>
    <t xml:space="preserve">TEKSYSTEMS GOVERNMENT SERVICES,         </t>
  </si>
  <si>
    <t xml:space="preserve">TEL TECH PLUS, INC.                     </t>
  </si>
  <si>
    <t xml:space="preserve">TELAX VOICE SOLUTIONS INC               </t>
  </si>
  <si>
    <t xml:space="preserve">TELCORDIA TECHNOLOGIES, INC.            </t>
  </si>
  <si>
    <t xml:space="preserve">TELDATA COMMUNICATIONS, INC.            </t>
  </si>
  <si>
    <t xml:space="preserve">TELE EXPRESS BUSINESS SYSTEMS IN        </t>
  </si>
  <si>
    <t xml:space="preserve">TELECOM TECHNOLOGIES, INC               </t>
  </si>
  <si>
    <t xml:space="preserve">TELECOMMUNICATION SOLUTIONS GROU        </t>
  </si>
  <si>
    <t xml:space="preserve">TELECOMMUNICATION SYSTEMS, INC.         </t>
  </si>
  <si>
    <t xml:space="preserve">TELECOMMUNICATIONS DEVELOPMENT C        </t>
  </si>
  <si>
    <t xml:space="preserve">TELECT, INC.                            </t>
  </si>
  <si>
    <t xml:space="preserve">TELEDON SOLUTIONS, LLC                  </t>
  </si>
  <si>
    <t xml:space="preserve">TELEDYNE SOLUTIONS INC                  </t>
  </si>
  <si>
    <t xml:space="preserve">TELEMAN SYSTEMS, INC.                   </t>
  </si>
  <si>
    <t xml:space="preserve">TELEMANAGEMENT TECHNOLOGIES, INC        </t>
  </si>
  <si>
    <t xml:space="preserve">TELEMAXX, INC.                          </t>
  </si>
  <si>
    <t xml:space="preserve">TELESIS CORPORATION                     </t>
  </si>
  <si>
    <t xml:space="preserve">TELESIS SYSTEMS, INC.                   </t>
  </si>
  <si>
    <t xml:space="preserve">TELESOURCE SERVICES, L.L.C.             </t>
  </si>
  <si>
    <t xml:space="preserve">TELESTO GROUP LLC                       </t>
  </si>
  <si>
    <t xml:space="preserve">TELEWAVE INC.                           </t>
  </si>
  <si>
    <t xml:space="preserve">TELINK NETWORKS SW, LLC                 </t>
  </si>
  <si>
    <t xml:space="preserve">TELLENGER, INC.                         </t>
  </si>
  <si>
    <t xml:space="preserve">TELLIGEN, INC.                          </t>
  </si>
  <si>
    <t xml:space="preserve">TELLUS APPLIED SCIENCES, INC            </t>
  </si>
  <si>
    <t xml:space="preserve">TELLUS SOLUTIONS, INC.                  </t>
  </si>
  <si>
    <t xml:space="preserve">TELNET, INC.                            </t>
  </si>
  <si>
    <t xml:space="preserve">TELOPHASE CORPORATION                   </t>
  </si>
  <si>
    <t xml:space="preserve">TELOS CORPORATION                       </t>
  </si>
  <si>
    <t xml:space="preserve">TELOS IDENTITY MANAGEMENT SOLUTI        </t>
  </si>
  <si>
    <t xml:space="preserve">TELSTAR ASSOCIATES, INC.                </t>
  </si>
  <si>
    <t xml:space="preserve">TELTECH COMMUNICATIONS LLC              </t>
  </si>
  <si>
    <t xml:space="preserve">TELTEK SYSTEMS, INC                     </t>
  </si>
  <si>
    <t xml:space="preserve">TELTRONICS INC.                         </t>
  </si>
  <si>
    <t xml:space="preserve">TELVUE CORPORATION                      </t>
  </si>
  <si>
    <t xml:space="preserve">TELWORX COMMUNICATIONS, LLC             </t>
  </si>
  <si>
    <t xml:space="preserve">TEMPEST TELECOM SOLUTIONS, LLC          </t>
  </si>
  <si>
    <t xml:space="preserve">TENROX INC.                             </t>
  </si>
  <si>
    <t xml:space="preserve">TENZING CORP                            </t>
  </si>
  <si>
    <t xml:space="preserve">TEO TECHNOLOGIES, INC.                  </t>
  </si>
  <si>
    <t xml:space="preserve">TERACORE, INC                           </t>
  </si>
  <si>
    <t xml:space="preserve">TERADATA OPERATIONS, INC.               </t>
  </si>
  <si>
    <t xml:space="preserve">TERALOGICS, LLC                         </t>
  </si>
  <si>
    <t xml:space="preserve">TERATHINK CORPORATION                   </t>
  </si>
  <si>
    <t xml:space="preserve">TERRA FIRMA CONSULTING, INC.            </t>
  </si>
  <si>
    <t xml:space="preserve">TERRAHEALTH, INC.                       </t>
  </si>
  <si>
    <t xml:space="preserve">TERRAPIN SYSTEMS LLC                    </t>
  </si>
  <si>
    <t xml:space="preserve">TERRASIM, INC.                          </t>
  </si>
  <si>
    <t xml:space="preserve">TERREMARK FEDERAL GROUP, LLC            </t>
  </si>
  <si>
    <t xml:space="preserve">TESSCO INCORPORATED                     </t>
  </si>
  <si>
    <t xml:space="preserve">TESTPROS, INC.                          </t>
  </si>
  <si>
    <t xml:space="preserve">TETRA TECH EMC, INC.                    </t>
  </si>
  <si>
    <t xml:space="preserve">TETRA TECH, INC.                        </t>
  </si>
  <si>
    <t xml:space="preserve">TETRAD DIGITAL INTEGRITY                </t>
  </si>
  <si>
    <t xml:space="preserve">TETRUS CONSULTING GROUP LLC             </t>
  </si>
  <si>
    <t xml:space="preserve">TEVORA BUSINESS SOLUTIONS, INC.         </t>
  </si>
  <si>
    <t xml:space="preserve">TEXAS DIGITAL SYSTEMS INC               </t>
  </si>
  <si>
    <t xml:space="preserve">TEXAS MGT ASSOCIATES, INC.              </t>
  </si>
  <si>
    <t xml:space="preserve">TEXCOM, INC.                            </t>
  </si>
  <si>
    <t xml:space="preserve">TEXTHELP INC.                           </t>
  </si>
  <si>
    <t xml:space="preserve">THALES DEFENSE &amp; SECURITY, INC          </t>
  </si>
  <si>
    <t xml:space="preserve">THE BERNDT GROUP LTD                    </t>
  </si>
  <si>
    <t xml:space="preserve">THE BIONETICS CORPORATION               </t>
  </si>
  <si>
    <t xml:space="preserve">THE CARRINGTON GROUP INC                </t>
  </si>
  <si>
    <t xml:space="preserve">THE LIBRARY CORPORATION                 </t>
  </si>
  <si>
    <t xml:space="preserve">THE MIL CORPORATION                     </t>
  </si>
  <si>
    <t xml:space="preserve">THE PROTEC GROUP INC                    </t>
  </si>
  <si>
    <t xml:space="preserve">THE TALUS GROUP INC                     </t>
  </si>
  <si>
    <t xml:space="preserve">THE TRIPLE-I CORPORATION                </t>
  </si>
  <si>
    <t xml:space="preserve">THE ZOLDAK GROUP INC                    </t>
  </si>
  <si>
    <t xml:space="preserve">THERAPY TRACK, L.L.C.                   </t>
  </si>
  <si>
    <t xml:space="preserve">THERMOPYLAE SCIENCES &amp; TECHNOLOG        </t>
  </si>
  <si>
    <t xml:space="preserve">THINK TANK, INCORPORATED                </t>
  </si>
  <si>
    <t xml:space="preserve">THINKTEL, INC.                          </t>
  </si>
  <si>
    <t xml:space="preserve">THIRD MILLENNIUM BUSINESS SYSTEM        </t>
  </si>
  <si>
    <t xml:space="preserve">THOMAS &amp; HERBERT CONSULTING LLC         </t>
  </si>
  <si>
    <t xml:space="preserve">THOMSON REUTERS (GRC) INC.              </t>
  </si>
  <si>
    <t xml:space="preserve">THORPE INTERNATIONAL, INC               </t>
  </si>
  <si>
    <t xml:space="preserve">THOTH SOLUTIONS INC                     </t>
  </si>
  <si>
    <t xml:space="preserve">THOUGHTFUL SOLUTIONS, INC.              </t>
  </si>
  <si>
    <t xml:space="preserve">THOUGHTMATRIX, INC.                     </t>
  </si>
  <si>
    <t xml:space="preserve">THREE WIRE SYSTEMS, LLC                 </t>
  </si>
  <si>
    <t xml:space="preserve">THUNDERCAT TECHNOLOGY, LLC              </t>
  </si>
  <si>
    <t xml:space="preserve">THUNDERHEAD LTD                         </t>
  </si>
  <si>
    <t xml:space="preserve">TI TRAINING CORP                        </t>
  </si>
  <si>
    <t xml:space="preserve">TIBBS INFORMATION SYSTEMS INC           </t>
  </si>
  <si>
    <t xml:space="preserve">TIBER CREEK CONSULTING, INC.            </t>
  </si>
  <si>
    <t xml:space="preserve">TIDAL FEDERAL SOLUTIONS, INC.           </t>
  </si>
  <si>
    <t xml:space="preserve">TIEBRIDGE INC                           </t>
  </si>
  <si>
    <t xml:space="preserve">TIER 1 PERFORMANCE SOLUTIONS, LL        </t>
  </si>
  <si>
    <t xml:space="preserve">TIMMONS GROUP, INC.                     </t>
  </si>
  <si>
    <t xml:space="preserve">TISTA SCIENCE AND TECHNOLOGY COR        </t>
  </si>
  <si>
    <t xml:space="preserve">TITAN POWER, INC.                       </t>
  </si>
  <si>
    <t xml:space="preserve">TK SERVICES, INC.                       </t>
  </si>
  <si>
    <t xml:space="preserve">TKC COMMUNICATIONS, LLC                 </t>
  </si>
  <si>
    <t xml:space="preserve">TKC GLOBAL SOLUTIONS, LLC               </t>
  </si>
  <si>
    <t xml:space="preserve">TMA SYSTEMS, L.L.C.                     </t>
  </si>
  <si>
    <t xml:space="preserve">TMC DESIGN CORPORATION                  </t>
  </si>
  <si>
    <t xml:space="preserve">TMC TECHNOLOGIES OF WEST VIRGINI        </t>
  </si>
  <si>
    <t xml:space="preserve">TMCI - THE MCVEY COMPANY, INC.          </t>
  </si>
  <si>
    <t xml:space="preserve">T-METRICS INC                           </t>
  </si>
  <si>
    <t xml:space="preserve">TMG, INC                                </t>
  </si>
  <si>
    <t xml:space="preserve">TMI SOLUTIONS, INC.                     </t>
  </si>
  <si>
    <t xml:space="preserve">T-MOBILE USA, INC                       </t>
  </si>
  <si>
    <t xml:space="preserve">TNT WAREHOUSE, INC                      </t>
  </si>
  <si>
    <t xml:space="preserve">TOBESOFT CO., LTD.                      </t>
  </si>
  <si>
    <t xml:space="preserve">TOMORROW'S SOLUTIONS TODAY INC          </t>
  </si>
  <si>
    <t xml:space="preserve">TONER PLUS SOLUTIONS INC                </t>
  </si>
  <si>
    <t xml:space="preserve">TOPGALLANT PARTNERS, LLC                </t>
  </si>
  <si>
    <t xml:space="preserve">TOPOLOGE, LLC                           </t>
  </si>
  <si>
    <t xml:space="preserve">TOPQUADRANT, INC.                       </t>
  </si>
  <si>
    <t xml:space="preserve">TOPVUE DEFENSE, INC.                    </t>
  </si>
  <si>
    <t xml:space="preserve">TORCH TECHNOLOGIES INC                  </t>
  </si>
  <si>
    <t xml:space="preserve">TORKNET LLC                             </t>
  </si>
  <si>
    <t xml:space="preserve">TORTEL USA L.L.C.                       </t>
  </si>
  <si>
    <t xml:space="preserve">TOSHIBA AMERICA INFORMATION SYST        </t>
  </si>
  <si>
    <t xml:space="preserve">TOTAL BUSINESS COMMUNICATIONS, I        </t>
  </si>
  <si>
    <t xml:space="preserve">TOTAL COMPUTER SOLUTIONS, INC.          </t>
  </si>
  <si>
    <t xml:space="preserve">TOTAL NETWORKS INCORPORATED             </t>
  </si>
  <si>
    <t xml:space="preserve">TOTAL QUALITY SYSTEMS INC               </t>
  </si>
  <si>
    <t xml:space="preserve">TOTAL RESOURCE MANAGEMENT, INC.         </t>
  </si>
  <si>
    <t xml:space="preserve">TOTAL SYSTEMS TECHNOLOGIES CORPO        </t>
  </si>
  <si>
    <t xml:space="preserve">TOTAL TECHNOLOGY SOLUTIONS, LLC         </t>
  </si>
  <si>
    <t xml:space="preserve">TOTALIS CONSULTING GROUP, INC.          </t>
  </si>
  <si>
    <t xml:space="preserve">TOUCH DYNAMIC INC.                      </t>
  </si>
  <si>
    <t xml:space="preserve">TOUCHSHARE, INC.                        </t>
  </si>
  <si>
    <t xml:space="preserve">TOWER RESOURCE MANAGEMENT, INC.         </t>
  </si>
  <si>
    <t xml:space="preserve">TOWERSTRIDES INC.                       </t>
  </si>
  <si>
    <t xml:space="preserve">TPI, INC                                </t>
  </si>
  <si>
    <t xml:space="preserve">TPR MEDIA, LLC                          </t>
  </si>
  <si>
    <t xml:space="preserve">TPUSA, INC.                             </t>
  </si>
  <si>
    <t xml:space="preserve">TRACE SYSTEMS INC.                      </t>
  </si>
  <si>
    <t xml:space="preserve">TRACEN TECHNOLOGIES, INC.               </t>
  </si>
  <si>
    <t xml:space="preserve">TRAFFIC SAFETY ANALYSIS SYSTEM A        </t>
  </si>
  <si>
    <t xml:space="preserve">TRAFFICLAND, INC.                       </t>
  </si>
  <si>
    <t xml:space="preserve">TRAINING TECHNOLOGIES INC               </t>
  </si>
  <si>
    <t xml:space="preserve">TRANGO SYSTEMS, INC.                    </t>
  </si>
  <si>
    <t xml:space="preserve">TRANS ATLANTIC SYSTEMS, INC.            </t>
  </si>
  <si>
    <t xml:space="preserve">TRANSCENDENCE, INC.                     </t>
  </si>
  <si>
    <t xml:space="preserve">TRANSEND CORPORATION                    </t>
  </si>
  <si>
    <t xml:space="preserve">TRANSOPTIONS MESSAGING, INC.            </t>
  </si>
  <si>
    <t xml:space="preserve">TRANSOURCE SERVICES CORP.               </t>
  </si>
  <si>
    <t xml:space="preserve">TRANSTECH SYSTEMS, INC.                 </t>
  </si>
  <si>
    <t xml:space="preserve">TRANS-TEL CENTRAL, INC.                 </t>
  </si>
  <si>
    <t xml:space="preserve">TRANSVOYANT, LLC.                       </t>
  </si>
  <si>
    <t xml:space="preserve">TRANZEO WIRELESS TECHNOLOGIES IN        </t>
  </si>
  <si>
    <t xml:space="preserve">TRANZXN                                 </t>
  </si>
  <si>
    <t xml:space="preserve">TRAPWIRE INC.                           </t>
  </si>
  <si>
    <t xml:space="preserve">TRAVELCELL                              </t>
  </si>
  <si>
    <t xml:space="preserve">TRAVERSE PC, INC.                       </t>
  </si>
  <si>
    <t xml:space="preserve">TRAVIS &amp; ASSOCIATES INC                 </t>
  </si>
  <si>
    <t xml:space="preserve">TRECOM SYSTEMS GROUP, INC.              </t>
  </si>
  <si>
    <t xml:space="preserve">TREFIL CONSULTING INC                   </t>
  </si>
  <si>
    <t xml:space="preserve">TRENTON TECHNOLOGY, INC.                </t>
  </si>
  <si>
    <t xml:space="preserve">T-REX CONSULTING CORPORATION            </t>
  </si>
  <si>
    <t xml:space="preserve">TREY INDUSTRIES, INC                    </t>
  </si>
  <si>
    <t xml:space="preserve">TRIAD TECHNOLOGY PARTNERS, LLC          </t>
  </si>
  <si>
    <t xml:space="preserve">TRIBALCO, LLC                           </t>
  </si>
  <si>
    <t xml:space="preserve">TRI-COR INDUSTRIES, INC.                </t>
  </si>
  <si>
    <t xml:space="preserve">TRIDENT SERVICES INC                    </t>
  </si>
  <si>
    <t xml:space="preserve">TRIDENT SYSTEMS INCORPORATED            </t>
  </si>
  <si>
    <t xml:space="preserve">TRIDENT TECHNOLOGIES, LLC               </t>
  </si>
  <si>
    <t xml:space="preserve">TRIDEUM CORPORATION                     </t>
  </si>
  <si>
    <t xml:space="preserve">TRI-FORCE CONSULTING SERVICES IN        </t>
  </si>
  <si>
    <t xml:space="preserve">TRIGEM ENTERPRISES, INC.                </t>
  </si>
  <si>
    <t xml:space="preserve">TRILLION PARTNERS, INC.                 </t>
  </si>
  <si>
    <t xml:space="preserve">TRILOGY SOLUTIONS, INC.                 </t>
  </si>
  <si>
    <t xml:space="preserve">TRILOGY TECHNICAL SERVICES, LLC         </t>
  </si>
  <si>
    <t xml:space="preserve">TRILOK INC.                             </t>
  </si>
  <si>
    <t xml:space="preserve">TRIMBLE NAVIGATION LIMITED              </t>
  </si>
  <si>
    <t xml:space="preserve">TRINCO TECHNOLOGIES LLC                 </t>
  </si>
  <si>
    <t xml:space="preserve">TRINITY CONSULTANTS, INC.               </t>
  </si>
  <si>
    <t xml:space="preserve">TRINITY SOFTWARE SOLUTIONS, INC.        </t>
  </si>
  <si>
    <t xml:space="preserve">TRINITY VIDEO COMMUNICATIONS, IN        </t>
  </si>
  <si>
    <t xml:space="preserve">TRINUS CORPORATION                      </t>
  </si>
  <si>
    <t xml:space="preserve">TRIPLE CREEK ASSOCIATES, INC.           </t>
  </si>
  <si>
    <t xml:space="preserve">TRI-POWER GROUP, INC.                   </t>
  </si>
  <si>
    <t xml:space="preserve">TRIRIGA INC.                            </t>
  </si>
  <si>
    <t xml:space="preserve">TRISHULLA LLC                           </t>
  </si>
  <si>
    <t xml:space="preserve">TRI-STATE CAMERA EXCH. INC.             </t>
  </si>
  <si>
    <t xml:space="preserve">TRITECH ENTERPRISE SYSTEMS, INC.        </t>
  </si>
  <si>
    <t xml:space="preserve">TRITECH SOFTWARE SYSTEMS                </t>
  </si>
  <si>
    <t xml:space="preserve">TRITON FEDERAL SOLUTIONS, INC.          </t>
  </si>
  <si>
    <t xml:space="preserve">TRITON SERVICES INCORPORATED            </t>
  </si>
  <si>
    <t xml:space="preserve">TRITUS TECHNOLOGIES INC                 </t>
  </si>
  <si>
    <t xml:space="preserve">TRIUNE SOFTWARE INC                     </t>
  </si>
  <si>
    <t xml:space="preserve">TRIVANTIS CORPORATION                   </t>
  </si>
  <si>
    <t xml:space="preserve">TRIVERA TECHNOLOGIES L.L.C.             </t>
  </si>
  <si>
    <t xml:space="preserve">TRIVIR LLC                              </t>
  </si>
  <si>
    <t xml:space="preserve">TROFHOLZ TECHNOLOGIES, INC.             </t>
  </si>
  <si>
    <t xml:space="preserve">TROUX TECHNOLOGIES, INC.                </t>
  </si>
  <si>
    <t xml:space="preserve">TROY GROUP, INC.                        </t>
  </si>
  <si>
    <t xml:space="preserve">TROY NETWORKS                           </t>
  </si>
  <si>
    <t xml:space="preserve">TRUE POINT INC                          </t>
  </si>
  <si>
    <t xml:space="preserve">TRUESTONE, LLC                          </t>
  </si>
  <si>
    <t xml:space="preserve">TRUETANDEM, LLC                         </t>
  </si>
  <si>
    <t xml:space="preserve">TRULOGIC, INC.                          </t>
  </si>
  <si>
    <t xml:space="preserve">TRUSTED FEDERAL SYSTEMS INC.            </t>
  </si>
  <si>
    <t xml:space="preserve">TRUSTED INTEGRATION, INC.               </t>
  </si>
  <si>
    <t xml:space="preserve">TRUSTED MISSION SOLUTIONS INC.          </t>
  </si>
  <si>
    <t xml:space="preserve">TRUSTED SOLUTIONS GROUP, INC.           </t>
  </si>
  <si>
    <t xml:space="preserve">TRUSTED TECHNOLOGIES, LLC               </t>
  </si>
  <si>
    <t xml:space="preserve">TRUVEN HEALTH ANALYTICS INC.            </t>
  </si>
  <si>
    <t xml:space="preserve">TS COMPUTERS &amp; VIDEO, INC.              </t>
  </si>
  <si>
    <t xml:space="preserve">TSM CORPORATION                         </t>
  </si>
  <si>
    <t xml:space="preserve">TSRC, INC.                              </t>
  </si>
  <si>
    <t xml:space="preserve">TSYMMETRY, INC.                         </t>
  </si>
  <si>
    <t xml:space="preserve">TTW SOLUTIONS, INC.                     </t>
  </si>
  <si>
    <t xml:space="preserve">TUCSON EMBEDDED SYSTEMS, INC            </t>
  </si>
  <si>
    <t xml:space="preserve">TURNING POINT GLOBAL SOLUTIONS,         </t>
  </si>
  <si>
    <t xml:space="preserve">TURNING TECHNOLOGIES, LLC               </t>
  </si>
  <si>
    <t xml:space="preserve">TURN-KEY OPERATIONS, INCORPORATE        </t>
  </si>
  <si>
    <t xml:space="preserve">TURNKEY TECHNICAL SERVICES, LLC         </t>
  </si>
  <si>
    <t xml:space="preserve">TURN-KEY TECHNOLOGIES, INC              </t>
  </si>
  <si>
    <t xml:space="preserve">TURNSWING, INC.                         </t>
  </si>
  <si>
    <t xml:space="preserve">TVAR SOLUTIONS, LLC                     </t>
  </si>
  <si>
    <t xml:space="preserve">TW TELECOM HOLDINGS, LLC                </t>
  </si>
  <si>
    <t xml:space="preserve">TWACOMM.COM, INC.                       </t>
  </si>
  <si>
    <t xml:space="preserve">TWD &amp; ASSOCIATES, INC.                  </t>
  </si>
  <si>
    <t xml:space="preserve">TWENTY FIRST CENTURY COMMUNICATI        </t>
  </si>
  <si>
    <t xml:space="preserve">TWINENGINES INC.                        </t>
  </si>
  <si>
    <t xml:space="preserve">TWIN-SOFT CORPORATION                   </t>
  </si>
  <si>
    <t xml:space="preserve">TWO TECHNOLOGIES, INC.                  </t>
  </si>
  <si>
    <t xml:space="preserve">TXDEL HOLDINGS LLC                      </t>
  </si>
  <si>
    <t xml:space="preserve">TYGART TECHNOLOGY INC                   </t>
  </si>
  <si>
    <t xml:space="preserve">U CONNECT INC                           </t>
  </si>
  <si>
    <t xml:space="preserve">U S COMPUTERS INC                       </t>
  </si>
  <si>
    <t xml:space="preserve">U S ROBOTECH INCORPORATED               </t>
  </si>
  <si>
    <t xml:space="preserve">U. S. TECH SOLUTIONS INC.               </t>
  </si>
  <si>
    <t xml:space="preserve">U.S. BANK NATIONAL ASSOCIATION          </t>
  </si>
  <si>
    <t xml:space="preserve">U.S. INFORMATION TECHNOLOGIES CO        </t>
  </si>
  <si>
    <t xml:space="preserve">U.S. INTERNATIONAL INC.                 </t>
  </si>
  <si>
    <t xml:space="preserve">UAV COMMUNICATIONS, INC.                </t>
  </si>
  <si>
    <t xml:space="preserve">UBM LLC                                 </t>
  </si>
  <si>
    <t xml:space="preserve">UDIG, LLC                               </t>
  </si>
  <si>
    <t xml:space="preserve">UFA, INC.                               </t>
  </si>
  <si>
    <t xml:space="preserve">ULTIMATE KNOWLEDGE CORPORATION          </t>
  </si>
  <si>
    <t xml:space="preserve">ULTIMATE SOLUTIONS, INC.                </t>
  </si>
  <si>
    <t xml:space="preserve">ULTISAT, INC.                           </t>
  </si>
  <si>
    <t xml:space="preserve">ULTRA ELECTRONICS ADVANCED TACTI        </t>
  </si>
  <si>
    <t xml:space="preserve">ULTRA TECHNOLOGIES, INC.                </t>
  </si>
  <si>
    <t xml:space="preserve">UMT CONSULTING GROUP, LLC               </t>
  </si>
  <si>
    <t xml:space="preserve">UNATEK, INC                             </t>
  </si>
  <si>
    <t xml:space="preserve">UNICOM GOVERNMENT, INC.                 </t>
  </si>
  <si>
    <t xml:space="preserve">UNICOM SYSTEMS INC.                     </t>
  </si>
  <si>
    <t xml:space="preserve">UNICON INTERNATIONAL INCORPORATE        </t>
  </si>
  <si>
    <t xml:space="preserve">UNIFIED BUSINESS TECHNOLOGIES, I        </t>
  </si>
  <si>
    <t xml:space="preserve">UNIFIED COMMUNICATION, INC.             </t>
  </si>
  <si>
    <t xml:space="preserve">UNIFIED INDUSTRIES INCORPORATED         </t>
  </si>
  <si>
    <t xml:space="preserve">UNIPLUS CONSULTANTS INC.                </t>
  </si>
  <si>
    <t xml:space="preserve">UNIQUE BROADBAND SYSTEMS LTD            </t>
  </si>
  <si>
    <t xml:space="preserve">UNIQUE BUSINESS SYSTEMS CORPORAT        </t>
  </si>
  <si>
    <t xml:space="preserve">UNIQUE COMP INC.                        </t>
  </si>
  <si>
    <t xml:space="preserve">UNISON SYSTEMS, INC                     </t>
  </si>
  <si>
    <t xml:space="preserve">UNISPEC ENTERPRISES INC.                </t>
  </si>
  <si>
    <t xml:space="preserve">UNISSANT, INC.                          </t>
  </si>
  <si>
    <t xml:space="preserve">UNISTAR-SPARCO COMPUTERS, INC.          </t>
  </si>
  <si>
    <t xml:space="preserve">UNISYS CORPORATION                      </t>
  </si>
  <si>
    <t xml:space="preserve">UNITECH CONSULTING, L.L.C.              </t>
  </si>
  <si>
    <t xml:space="preserve">UNITED AUDIT SYSTEMS INC                </t>
  </si>
  <si>
    <t xml:space="preserve">UNITED DEVELOPMENT USA, INC             </t>
  </si>
  <si>
    <t xml:space="preserve">UNITED GLOBAL TECHNOLOGIES INC          </t>
  </si>
  <si>
    <t xml:space="preserve">UNITED OFFICE SOLUTIONS, INC            </t>
  </si>
  <si>
    <t xml:space="preserve">UNITED RADIO INCORPORATED               </t>
  </si>
  <si>
    <t xml:space="preserve">UNITED RIBBON COMPANY, INC.             </t>
  </si>
  <si>
    <t xml:space="preserve">UNITED SOFTWARE GROUP INC               </t>
  </si>
  <si>
    <t xml:space="preserve">UNITY SYSTEMS, INCORPORATED             </t>
  </si>
  <si>
    <t xml:space="preserve">UNIVERSAL ADAPTIVE CONSULTING SE        </t>
  </si>
  <si>
    <t xml:space="preserve">UNIVERSAL BUSINESS SOLUTIONS LLC        </t>
  </si>
  <si>
    <t xml:space="preserve">UNIVERSAL CONSULTING SERVICES, I        </t>
  </si>
  <si>
    <t xml:space="preserve">UNIVERSAL ELECTRONICS CO INC            </t>
  </si>
  <si>
    <t xml:space="preserve">UNIVERSAL HI-TECH DEVELOPMENT IN        </t>
  </si>
  <si>
    <t xml:space="preserve">UNIVERSAL SYSTEM TECHNOLOGIES IN        </t>
  </si>
  <si>
    <t xml:space="preserve">UNIVERSAL SYSTEMS LTD                   </t>
  </si>
  <si>
    <t xml:space="preserve">UNIVERSAL TECHNOLOGIES, LLC             </t>
  </si>
  <si>
    <t xml:space="preserve">UNIVERSAL UNDERSTANDING INC             </t>
  </si>
  <si>
    <t xml:space="preserve">UNIVERSOLUTIONS LLC                     </t>
  </si>
  <si>
    <t xml:space="preserve">UP AND RUNNING, INC.                    </t>
  </si>
  <si>
    <t xml:space="preserve">UPGRADE PROFESSIONAL SOLUTIONS C        </t>
  </si>
  <si>
    <t xml:space="preserve">UPP TECHNOLOGY, INC.                    </t>
  </si>
  <si>
    <t xml:space="preserve">UPTIME DEVICES, INC.                    </t>
  </si>
  <si>
    <t xml:space="preserve">UPTIME SOLUTIONS PROFESSIONAL SE        </t>
  </si>
  <si>
    <t xml:space="preserve">URBAN HARVEST PARTNERSHIP LLC           </t>
  </si>
  <si>
    <t xml:space="preserve">URIMAGINATION, INC.                     </t>
  </si>
  <si>
    <t xml:space="preserve">UROOJ LLC                               </t>
  </si>
  <si>
    <t xml:space="preserve">URS FEDERAL SERVICES, INC.              </t>
  </si>
  <si>
    <t xml:space="preserve">URSA NAVIGATION SOLUTIONS, INC.         </t>
  </si>
  <si>
    <t xml:space="preserve">US 21, INC.                             </t>
  </si>
  <si>
    <t xml:space="preserve">US COMMUNICATIONS AND ELECTRIC,         </t>
  </si>
  <si>
    <t xml:space="preserve">US DIGITAL LLC                          </t>
  </si>
  <si>
    <t xml:space="preserve">US INTERNATIONAL DEVELOPMENT CON        </t>
  </si>
  <si>
    <t xml:space="preserve">US WEBSOFT CORPORATION                  </t>
  </si>
  <si>
    <t xml:space="preserve">USER CENTERED DESIGN INC                </t>
  </si>
  <si>
    <t xml:space="preserve">USFALCON, INC.                          </t>
  </si>
  <si>
    <t xml:space="preserve">USM BUSINESS SYSTEMS, INC.              </t>
  </si>
  <si>
    <t xml:space="preserve">USMAX CORPORATION                       </t>
  </si>
  <si>
    <t xml:space="preserve">USMILCOM, INC.                          </t>
  </si>
  <si>
    <t xml:space="preserve">USTRONICS.COM, INC.                     </t>
  </si>
  <si>
    <t xml:space="preserve">UTAAG LLC                               </t>
  </si>
  <si>
    <t xml:space="preserve">UTECH PRODUCTS INC.                     </t>
  </si>
  <si>
    <t xml:space="preserve">V &amp; A INCORPORATED                      </t>
  </si>
  <si>
    <t xml:space="preserve">V C G, INC.                             </t>
  </si>
  <si>
    <t xml:space="preserve">V2SOFT INC.                             </t>
  </si>
  <si>
    <t xml:space="preserve">V3GATE, LLC                             </t>
  </si>
  <si>
    <t xml:space="preserve">VA ASSOCIATES LLC                       </t>
  </si>
  <si>
    <t xml:space="preserve">VADA SOLUTIONS                          </t>
  </si>
  <si>
    <t xml:space="preserve">VAE, INC.                               </t>
  </si>
  <si>
    <t xml:space="preserve">VAIL TECHNOLOGIES, LLC                  </t>
  </si>
  <si>
    <t xml:space="preserve">VALADOR, INC.                           </t>
  </si>
  <si>
    <t xml:space="preserve">VALDEZ INTERNATIONAL CORPORATION        </t>
  </si>
  <si>
    <t xml:space="preserve">VALIDATEK, INC.                         </t>
  </si>
  <si>
    <t xml:space="preserve">VALYTICS, LLC                           </t>
  </si>
  <si>
    <t xml:space="preserve">VAMBRACE, INC.                          </t>
  </si>
  <si>
    <t xml:space="preserve">VAN DYKE TECHNOLOGY GROUP, INC.,        </t>
  </si>
  <si>
    <t xml:space="preserve">VAN HOOSE ASSOCIATES, INC.              </t>
  </si>
  <si>
    <t xml:space="preserve">VANA SOLUTIONS LLC                      </t>
  </si>
  <si>
    <t xml:space="preserve">VANDELAY TECHNOLOGIES, LLC              </t>
  </si>
  <si>
    <t xml:space="preserve">VANGARD VOICE SYSTEMS, INC.             </t>
  </si>
  <si>
    <t xml:space="preserve">VANGENT, INC.                           </t>
  </si>
  <si>
    <t xml:space="preserve">VANRAN COMMUNICATIONS SERVICES,         </t>
  </si>
  <si>
    <t xml:space="preserve">VANTAGE11 LP                            </t>
  </si>
  <si>
    <t xml:space="preserve">VAREC, INC.                             </t>
  </si>
  <si>
    <t xml:space="preserve">VAREN TECHNOLOGIES, INC.                </t>
  </si>
  <si>
    <t xml:space="preserve">VARIQ CORPORATION                       </t>
  </si>
  <si>
    <t xml:space="preserve">VARTECH SYSTEMS                         </t>
  </si>
  <si>
    <t xml:space="preserve">VAULTLOGIX, LLC                         </t>
  </si>
  <si>
    <t xml:space="preserve">VBRICK SYSTEMS, INC.                    </t>
  </si>
  <si>
    <t xml:space="preserve">VCENTRA, LLC                            </t>
  </si>
  <si>
    <t xml:space="preserve">VCM TECHNOLOGIES, INC.                  </t>
  </si>
  <si>
    <t xml:space="preserve">VECMAR CORPORATION (INC)                </t>
  </si>
  <si>
    <t xml:space="preserve">VECNA TECHNOLOGIES, INC.                </t>
  </si>
  <si>
    <t xml:space="preserve">VECTOR CONSULTING, INC                  </t>
  </si>
  <si>
    <t xml:space="preserve">VECTOR RESOURCES, INC.                  </t>
  </si>
  <si>
    <t xml:space="preserve">VEE MODEL MANAGEMENT CONSULTING         </t>
  </si>
  <si>
    <t xml:space="preserve">VEL MICRO WORKS INC                     </t>
  </si>
  <si>
    <t xml:space="preserve">VELA SYSTEMS, INC.                      </t>
  </si>
  <si>
    <t xml:space="preserve">VELOCITE SYSTEMS L.L.C.                 </t>
  </si>
  <si>
    <t xml:space="preserve">VELOSECURE LLC                          </t>
  </si>
  <si>
    <t xml:space="preserve">VELOXITI, INC.                          </t>
  </si>
  <si>
    <t xml:space="preserve">VENATORE LLC                            </t>
  </si>
  <si>
    <t xml:space="preserve">VENCORE SERVICES AND SOLUTIONS,         </t>
  </si>
  <si>
    <t xml:space="preserve">VENTECH SOLUTIONS INC.                  </t>
  </si>
  <si>
    <t xml:space="preserve">VENTERA CORPORATION                     </t>
  </si>
  <si>
    <t xml:space="preserve">VENTIS CORPORATION                      </t>
  </si>
  <si>
    <t xml:space="preserve">VENTRAQ CORPORATION                     </t>
  </si>
  <si>
    <t xml:space="preserve">VENTURA GROUP, INC., THE                </t>
  </si>
  <si>
    <t xml:space="preserve">VENTURA SOLUTIONS, INC.                 </t>
  </si>
  <si>
    <t xml:space="preserve">VENTURA TECHNOLOGY ENTERPRISES,         </t>
  </si>
  <si>
    <t xml:space="preserve">VENTURE NETCOMM, INC.                   </t>
  </si>
  <si>
    <t xml:space="preserve">VENTUREFORTH, INC.                      </t>
  </si>
  <si>
    <t xml:space="preserve">VENYU SOLUTIONS INC.                    </t>
  </si>
  <si>
    <t xml:space="preserve">VERAMARK TECHNOLOGIES, INC.             </t>
  </si>
  <si>
    <t xml:space="preserve">VEREDUS CORPORATION                     </t>
  </si>
  <si>
    <t xml:space="preserve">VERGE INFORMATION TECHNOLOGIES,         </t>
  </si>
  <si>
    <t xml:space="preserve">VERGE RESOURCES, INC.                   </t>
  </si>
  <si>
    <t xml:space="preserve">VERINT SYSTEMS INC.                     </t>
  </si>
  <si>
    <t xml:space="preserve">VERINT TECHNOLOGY INC                   </t>
  </si>
  <si>
    <t xml:space="preserve">VERIS GROUP, LLC                        </t>
  </si>
  <si>
    <t xml:space="preserve">VERISIGN, INC.                          </t>
  </si>
  <si>
    <t xml:space="preserve">VERISOLV TECHNOLOGIES, INC.             </t>
  </si>
  <si>
    <t xml:space="preserve">VERITY RECRUITING, INC                  </t>
  </si>
  <si>
    <t xml:space="preserve">VERIZON FEDERAL INC.                    </t>
  </si>
  <si>
    <t xml:space="preserve">VERSANT CORPORATION                     </t>
  </si>
  <si>
    <t xml:space="preserve">VERSATECH, INC.                         </t>
  </si>
  <si>
    <t xml:space="preserve">VERSATILE BUSINESS SOLUTIONS LLC        </t>
  </si>
  <si>
    <t xml:space="preserve">VERSITRON, INC                          </t>
  </si>
  <si>
    <t xml:space="preserve">VERSIVO, INC.                           </t>
  </si>
  <si>
    <t xml:space="preserve">VERTEX COMPUTER SYSTEMS, INC            </t>
  </si>
  <si>
    <t xml:space="preserve">VERTEX SOLUTIONS, LLC                   </t>
  </si>
  <si>
    <t xml:space="preserve">VERTICAL HORIZONS ONE, INC.             </t>
  </si>
  <si>
    <t xml:space="preserve">VERTICAL SYSTEMS, INC                   </t>
  </si>
  <si>
    <t xml:space="preserve">VERUS STAFFING SOLUTIONS, LLC           </t>
  </si>
  <si>
    <t xml:space="preserve">VESTA PARTNERS, LLC                     </t>
  </si>
  <si>
    <t xml:space="preserve">VETERAN CORPS OF AMERICA                </t>
  </si>
  <si>
    <t xml:space="preserve">VETERAN DATA SOLUTIONS, L.L.C.          </t>
  </si>
  <si>
    <t xml:space="preserve">VETERAN ENTERPRISE TECHNOLOGY SE        </t>
  </si>
  <si>
    <t xml:space="preserve">VETERANS ENGINEERING INCORPORATE        </t>
  </si>
  <si>
    <t xml:space="preserve">VETERANS ENTERPRISE TECHNOLOGY S        </t>
  </si>
  <si>
    <t xml:space="preserve">VETS ETC                                </t>
  </si>
  <si>
    <t xml:space="preserve">VETSAMERICA BUSINESS CONSULTING,        </t>
  </si>
  <si>
    <t xml:space="preserve">VEXCEL CORPORATION                      </t>
  </si>
  <si>
    <t xml:space="preserve">VFA, INC.                               </t>
  </si>
  <si>
    <t xml:space="preserve">VIA CONSULTING GROUP, LC                </t>
  </si>
  <si>
    <t xml:space="preserve">VIA NOVA INC                            </t>
  </si>
  <si>
    <t xml:space="preserve">VIADZO INCORPORATED                     </t>
  </si>
  <si>
    <t xml:space="preserve">VIATECH SYSTEMS, INC.                   </t>
  </si>
  <si>
    <t xml:space="preserve">VIATECH, INC.                           </t>
  </si>
  <si>
    <t xml:space="preserve">VIBRANT TECHNOLOGIES, INC.              </t>
  </si>
  <si>
    <t xml:space="preserve">VICCS, INC. (VERTEX INFORMATION         </t>
  </si>
  <si>
    <t xml:space="preserve">VICTORY GLOBAL SOLUTIONS INC            </t>
  </si>
  <si>
    <t xml:space="preserve">VIDE CORPORATION                        </t>
  </si>
  <si>
    <t xml:space="preserve">VIDEO &amp; TELECOMMUNICATIONS INC          </t>
  </si>
  <si>
    <t xml:space="preserve">VIDEO COMMUNICATIONS CORPORATION        </t>
  </si>
  <si>
    <t xml:space="preserve">VIDEOLINK, INC.                         </t>
  </si>
  <si>
    <t xml:space="preserve">VIDERITY INC.                           </t>
  </si>
  <si>
    <t xml:space="preserve">VIECORE FEDERAL SYSTEMS DIVISION        </t>
  </si>
  <si>
    <t xml:space="preserve">VINCULUM SOLUTIONS, INC.                </t>
  </si>
  <si>
    <t xml:space="preserve">VINITECH INC.                           </t>
  </si>
  <si>
    <t xml:space="preserve">VINPOWER, INC.                          </t>
  </si>
  <si>
    <t xml:space="preserve">VINQ, LLC                               </t>
  </si>
  <si>
    <t xml:space="preserve">VION CORPORATION                        </t>
  </si>
  <si>
    <t xml:space="preserve">VIRANIM TECHNOLOGIES, INC.              </t>
  </si>
  <si>
    <t xml:space="preserve">VIRE CONSULTING, INC.                   </t>
  </si>
  <si>
    <t xml:space="preserve">VIRTUAL CHEMISTRY, INCORPORATED         </t>
  </si>
  <si>
    <t xml:space="preserve">VIRTUAL GEOMATICS, INC.                 </t>
  </si>
  <si>
    <t xml:space="preserve">VIRTUAL IT, INC                         </t>
  </si>
  <si>
    <t xml:space="preserve">VIRTUAL RESEARCH ASSOCIATES, INC        </t>
  </si>
  <si>
    <t xml:space="preserve">VIRTUAL TEAM WORKS INC                  </t>
  </si>
  <si>
    <t xml:space="preserve">VIRTUAL TECHNOLOGY CORPORATION          </t>
  </si>
  <si>
    <t xml:space="preserve">VIRTUALAGILITY INC.                     </t>
  </si>
  <si>
    <t xml:space="preserve">VIRTUALDEVELOPER.COM LLC                </t>
  </si>
  <si>
    <t xml:space="preserve">VIRTUE GROUP LLC                        </t>
  </si>
  <si>
    <t xml:space="preserve">VIRTUO GROUP CORPORATION                </t>
  </si>
  <si>
    <t xml:space="preserve">VIRUS WOMAN INC                         </t>
  </si>
  <si>
    <t xml:space="preserve">VIS, LLC                                </t>
  </si>
  <si>
    <t xml:space="preserve">VISION COMPUTERS, INC.                  </t>
  </si>
  <si>
    <t xml:space="preserve">VISION DYNAMICS, L.L.C.                 </t>
  </si>
  <si>
    <t xml:space="preserve">VISION NETWORKS, INC                    </t>
  </si>
  <si>
    <t xml:space="preserve">VISION SYSTEMS &amp; TECHNOLOGY, INC        </t>
  </si>
  <si>
    <t xml:space="preserve">VISION TECHNOLOGIES, INC.               </t>
  </si>
  <si>
    <t xml:space="preserve">VISIONARY INTEGRATION PROFESSION        </t>
  </si>
  <si>
    <t xml:space="preserve">VISIONARY SOLUTIONS, INC.               </t>
  </si>
  <si>
    <t xml:space="preserve">VISIONFOUNDRY, INC.                     </t>
  </si>
  <si>
    <t xml:space="preserve">VISIONONLINE, INC.                      </t>
  </si>
  <si>
    <t xml:space="preserve">VISIONTECH INC                          </t>
  </si>
  <si>
    <t xml:space="preserve">VISIPLEX, INC.                          </t>
  </si>
  <si>
    <t xml:space="preserve">VISITECH ENTERPRISES, INC.              </t>
  </si>
  <si>
    <t xml:space="preserve">VISTA INTERNATIONAL OPERATIONS,         </t>
  </si>
  <si>
    <t xml:space="preserve">VISTA TECHNOLOGY SERVICES, INC.         </t>
  </si>
  <si>
    <t xml:space="preserve">VISTA TEK, INC.                         </t>
  </si>
  <si>
    <t xml:space="preserve">VISTALOGIX CORP                         </t>
  </si>
  <si>
    <t xml:space="preserve">VISTRONIX, LLC                          </t>
  </si>
  <si>
    <t xml:space="preserve">VISUAL ANALYTICS INCORPORATED           </t>
  </si>
  <si>
    <t xml:space="preserve">VISUAL AWARENESS TECHNOLOGIES AN        </t>
  </si>
  <si>
    <t xml:space="preserve">VISUAL COMPUTER SOLUTIONS INC.          </t>
  </si>
  <si>
    <t xml:space="preserve">VISUAL CONNECTIONS L.L.C.               </t>
  </si>
  <si>
    <t xml:space="preserve">VISUAL DEFENCE USA, INC.                </t>
  </si>
  <si>
    <t xml:space="preserve">VISUAL INFORMATION SYSTEM, INC          </t>
  </si>
  <si>
    <t xml:space="preserve">VISUAL INNOVATIONS COMPANY INC          </t>
  </si>
  <si>
    <t xml:space="preserve">VISUAL SOLUTIONS INC.                   </t>
  </si>
  <si>
    <t xml:space="preserve">VISUAL SYSTEMS GROUP, INC.              </t>
  </si>
  <si>
    <t xml:space="preserve">VISUALPOINT, INC.                       </t>
  </si>
  <si>
    <t xml:space="preserve">VISUALSHARE, LLC                        </t>
  </si>
  <si>
    <t xml:space="preserve">VITAL IMAGES INC                        </t>
  </si>
  <si>
    <t xml:space="preserve">VITAL SCIENCES INC                      </t>
  </si>
  <si>
    <t xml:space="preserve">VITALITY GROUP, INC., THE               </t>
  </si>
  <si>
    <t xml:space="preserve">VITAVER AND ASSOCIATES, INC.            </t>
  </si>
  <si>
    <t xml:space="preserve">VIVA TRANSCRIPTION CORPORATION          </t>
  </si>
  <si>
    <t xml:space="preserve">VIVA USA INC.                           </t>
  </si>
  <si>
    <t xml:space="preserve">VIXIO TECHNOLOGY LLC                    </t>
  </si>
  <si>
    <t xml:space="preserve">VJS, LLC                                </t>
  </si>
  <si>
    <t xml:space="preserve">VLS IT CONSULTING, INC.                 </t>
  </si>
  <si>
    <t xml:space="preserve">VMD SYSTEMS INTEGRATORS, INC.           </t>
  </si>
  <si>
    <t xml:space="preserve">VOCUS, INC.                             </t>
  </si>
  <si>
    <t xml:space="preserve">VODAFONE GLOBAL ENTERPRISE LTD          </t>
  </si>
  <si>
    <t xml:space="preserve">VODIUM, INC.                            </t>
  </si>
  <si>
    <t xml:space="preserve">VOICE PRODUCTS, INC.                    </t>
  </si>
  <si>
    <t xml:space="preserve">VOICECOM TELECOMMUNICATIONS, LLC        </t>
  </si>
  <si>
    <t xml:space="preserve">VOICEMETRIX CORPORATION                 </t>
  </si>
  <si>
    <t xml:space="preserve">VOIPLINK, INC.                          </t>
  </si>
  <si>
    <t xml:space="preserve">VOLOGY, INC.                            </t>
  </si>
  <si>
    <t xml:space="preserve">VOLT TELECOMMUNICATIONS GROUP, I        </t>
  </si>
  <si>
    <t xml:space="preserve">VONU SYSTEMS INCORPORATED               </t>
  </si>
  <si>
    <t xml:space="preserve">VOVICI CORPORATION                      </t>
  </si>
  <si>
    <t xml:space="preserve">VOXIVA, INC.                            </t>
  </si>
  <si>
    <t xml:space="preserve">VOYAGER SYSTEMS, INC                    </t>
  </si>
  <si>
    <t xml:space="preserve">VP TECHNOLOGIES LLC                     </t>
  </si>
  <si>
    <t xml:space="preserve">VPC SOLUTIONS, INC                      </t>
  </si>
  <si>
    <t xml:space="preserve">VSD LLC                                 </t>
  </si>
  <si>
    <t xml:space="preserve">VSOLVIT LLC                             </t>
  </si>
  <si>
    <t xml:space="preserve">VSS MONITORING, INC.                    </t>
  </si>
  <si>
    <t xml:space="preserve">VT AEPCO INC.                           </t>
  </si>
  <si>
    <t xml:space="preserve">VT MILCOM INC.                          </t>
  </si>
  <si>
    <t xml:space="preserve">VTA WORLDWIDE, INC.                     </t>
  </si>
  <si>
    <t xml:space="preserve">VTC, L.L.C.                             </t>
  </si>
  <si>
    <t xml:space="preserve">VYOPTA INCORPORATED                     </t>
  </si>
  <si>
    <t xml:space="preserve">W R SYSTEMS LTD.                        </t>
  </si>
  <si>
    <t xml:space="preserve">W3GLOBAL, INC                           </t>
  </si>
  <si>
    <t xml:space="preserve">WABILITY, INC.                          </t>
  </si>
  <si>
    <t xml:space="preserve">WADE ANTENNA INC                        </t>
  </si>
  <si>
    <t xml:space="preserve">WAGNER RESOURCES, INC.                  </t>
  </si>
  <si>
    <t xml:space="preserve">WAKELIGHT TECHNOLOGIES, INC.            </t>
  </si>
  <si>
    <t xml:space="preserve">WALKER AND ASSOCIATES, INC.             </t>
  </si>
  <si>
    <t xml:space="preserve">WALSH INTEGRATED INC                    </t>
  </si>
  <si>
    <t xml:space="preserve">WARD DATA SERVICES, INC.                </t>
  </si>
  <si>
    <t xml:space="preserve">WARDS APPLICATION SYSTEMS SUPPOR        </t>
  </si>
  <si>
    <t xml:space="preserve">WARE VALLEY CO., LTD.                   </t>
  </si>
  <si>
    <t xml:space="preserve">WASHINGTON CONSULTING, INC.             </t>
  </si>
  <si>
    <t xml:space="preserve">WASHINGTON SQUARE ASSOCIATES, IN        </t>
  </si>
  <si>
    <t xml:space="preserve">WASHINGTON TECHNOLOGY GROUP, INC        </t>
  </si>
  <si>
    <t xml:space="preserve">WATCH SYSTEMS, L.L.C.                   </t>
  </si>
  <si>
    <t xml:space="preserve">WATERMAN ENGINEERING &amp; CONSULTIN        </t>
  </si>
  <si>
    <t xml:space="preserve">WATERMARK RESEARCH PARTNERS, INC        </t>
  </si>
  <si>
    <t xml:space="preserve">WATSON, ROBERT J ENTERPRISES INC        </t>
  </si>
  <si>
    <t xml:space="preserve">WAVE TECHNOLOGIES, INC.                 </t>
  </si>
  <si>
    <t xml:space="preserve">WAVE2WAVE SOLUTION CORPORATION          </t>
  </si>
  <si>
    <t xml:space="preserve">WAVECREST COMPUTING, INC.               </t>
  </si>
  <si>
    <t xml:space="preserve">WAYPOINT CONSULTING LLC                 </t>
  </si>
  <si>
    <t xml:space="preserve">WCI CONSULTING, INC.                    </t>
  </si>
  <si>
    <t xml:space="preserve">WCIL TECHNOLOGY, INC.                   </t>
  </si>
  <si>
    <t xml:space="preserve">WEB BUSINESS SOLUTIONS INC.             </t>
  </si>
  <si>
    <t xml:space="preserve">WEB DOCTOR, THE                         </t>
  </si>
  <si>
    <t xml:space="preserve">WEB HOUSE, INC.                         </t>
  </si>
  <si>
    <t xml:space="preserve">WEBFIRST, INC.                          </t>
  </si>
  <si>
    <t xml:space="preserve">WEB-HED TECHNOLOGIES, INC.              </t>
  </si>
  <si>
    <t xml:space="preserve">WEBRUNNERS INC.                         </t>
  </si>
  <si>
    <t xml:space="preserve">WEBUCATOR, INC.                         </t>
  </si>
  <si>
    <t xml:space="preserve">WEBWISDOM.COM, INC.                     </t>
  </si>
  <si>
    <t xml:space="preserve">WEBWORLD TECHNOLOGIES, INC.             </t>
  </si>
  <si>
    <t xml:space="preserve">WECSYS LLC                              </t>
  </si>
  <si>
    <t xml:space="preserve">WELCHMANPIERPOINT, LLC                  </t>
  </si>
  <si>
    <t xml:space="preserve">WEMED SERVICES INC.                     </t>
  </si>
  <si>
    <t xml:space="preserve">WEST DIRECT, LLC                        </t>
  </si>
  <si>
    <t xml:space="preserve">WESTAT, INC.                            </t>
  </si>
  <si>
    <t xml:space="preserve">WEST-COM NURSE CALL SYSTEMS, INC        </t>
  </si>
  <si>
    <t xml:space="preserve">WESTCON GROUP NORTH AMERICA, INC        </t>
  </si>
  <si>
    <t xml:space="preserve">WESTELL, INC.                           </t>
  </si>
  <si>
    <t xml:space="preserve">WESTERN EXTRALITE COMPANY               </t>
  </si>
  <si>
    <t xml:space="preserve">WESTON SOLUTIONS, INC.                  </t>
  </si>
  <si>
    <t xml:space="preserve">WEXLER TECHNICAL SOLUTIONS INCOR        </t>
  </si>
  <si>
    <t xml:space="preserve">WEY TECHNOLOGY INC                      </t>
  </si>
  <si>
    <t xml:space="preserve">WFR TECHNOLOGIES, INC.                  </t>
  </si>
  <si>
    <t xml:space="preserve">WHEELER NETWORK DESIGN INC              </t>
  </si>
  <si>
    <t xml:space="preserve">WHITWORTH,MARK H                        </t>
  </si>
  <si>
    <t xml:space="preserve">WHOLEY, RICHARD A                       </t>
  </si>
  <si>
    <t xml:space="preserve">WIDEBAND CORPORATION                    </t>
  </si>
  <si>
    <t xml:space="preserve">WIDEPOINT IL, INC.                      </t>
  </si>
  <si>
    <t xml:space="preserve">WIIKNO, INC.                            </t>
  </si>
  <si>
    <t xml:space="preserve">WILDFLOWER INTERNATIONAL, LTD.          </t>
  </si>
  <si>
    <t xml:space="preserve">WILDON SOFTWARE CORPORATION             </t>
  </si>
  <si>
    <t xml:space="preserve">WILDON SOLUTIONS, LLC                   </t>
  </si>
  <si>
    <t xml:space="preserve">WILL TECHNOLOGY, INC.                   </t>
  </si>
  <si>
    <t xml:space="preserve">WILLCO TECHNOLOGIES, INC.               </t>
  </si>
  <si>
    <t xml:space="preserve">WILLIAM A. FRASER INC.                  </t>
  </si>
  <si>
    <t xml:space="preserve">WILLIAM DATA SYSTEMS, LLC               </t>
  </si>
  <si>
    <t xml:space="preserve">WILSON WIRE AND CABLE, INC.             </t>
  </si>
  <si>
    <t xml:space="preserve">WINDMILL INTERNATIONAL, INC.            </t>
  </si>
  <si>
    <t xml:space="preserve">WINDSOR SOLUTIONS, INC.                 </t>
  </si>
  <si>
    <t xml:space="preserve">WINDSTREAM NUVOX, INC.                  </t>
  </si>
  <si>
    <t xml:space="preserve">WINDWALKER CORPORATION                  </t>
  </si>
  <si>
    <t xml:space="preserve">WINDWARD CONSULTING GROUP, INC.         </t>
  </si>
  <si>
    <t xml:space="preserve">WINGSWEPT, LLC                          </t>
  </si>
  <si>
    <t xml:space="preserve">WINN SOLUTIONS, LLC                     </t>
  </si>
  <si>
    <t xml:space="preserve">WINNCOM TECHNOLOGIES CORP.              </t>
  </si>
  <si>
    <t xml:space="preserve">WINTEC INDUSTRIES, INC.                 </t>
  </si>
  <si>
    <t xml:space="preserve">WINVALE GROUP, LLC (THE)                </t>
  </si>
  <si>
    <t xml:space="preserve">WIRELESS NETS LTD                       </t>
  </si>
  <si>
    <t xml:space="preserve">WISE-NETWORK INC                        </t>
  </si>
  <si>
    <t xml:space="preserve">WISETEK PROVIDERS, INC.                 </t>
  </si>
  <si>
    <t xml:space="preserve">WMG, INC.                               </t>
  </si>
  <si>
    <t xml:space="preserve">WOLTERS KLUWER FINANCIAL SERVICE        </t>
  </si>
  <si>
    <t xml:space="preserve">WOOD CONSULTING SERVICES, INC.          </t>
  </si>
  <si>
    <t xml:space="preserve">WOOD RIVER TECHNOLOGIES, INC.           </t>
  </si>
  <si>
    <t xml:space="preserve">WOODBOURNE SOLUTIONS, INC               </t>
  </si>
  <si>
    <t xml:space="preserve">WOODBURY TECHNOLOGIES, INC.             </t>
  </si>
  <si>
    <t xml:space="preserve">WOOLPERT, INC.                          </t>
  </si>
  <si>
    <t xml:space="preserve">WORKFORCE TECHNOLOGIES, INC.            </t>
  </si>
  <si>
    <t xml:space="preserve">WORKFRONT, INC.                         </t>
  </si>
  <si>
    <t xml:space="preserve">WORKSTREAM USA, INC.                    </t>
  </si>
  <si>
    <t xml:space="preserve">WORLD DATA PRODUCTS, INC.               </t>
  </si>
  <si>
    <t xml:space="preserve">WORLD INFORMATION TECHNOLOGY SOL        </t>
  </si>
  <si>
    <t xml:space="preserve">WORLD WIDE COMMUNICATIONS USA, I        </t>
  </si>
  <si>
    <t xml:space="preserve">WORLD WIDE TECHNOLOGY, INC.             </t>
  </si>
  <si>
    <t xml:space="preserve">WORLDAPP, INC.                          </t>
  </si>
  <si>
    <t xml:space="preserve">WORLDCELL, INC.                         </t>
  </si>
  <si>
    <t xml:space="preserve">WORLDVIEW SOLUTIONS, INC                </t>
  </si>
  <si>
    <t xml:space="preserve">WORLDWIDE INFORMATION NETWORK SY        </t>
  </si>
  <si>
    <t xml:space="preserve">WORLDWIDE SUPPLY LLC                    </t>
  </si>
  <si>
    <t xml:space="preserve">WOSTMANN AND ASSOCIATES, INC.           </t>
  </si>
  <si>
    <t xml:space="preserve">WPCS INTERNATIONAL-SUISUN CITY,         </t>
  </si>
  <si>
    <t xml:space="preserve">WRAYZIER LLC                            </t>
  </si>
  <si>
    <t xml:space="preserve">WSI CORPORATION                         </t>
  </si>
  <si>
    <t xml:space="preserve">WT CHEN &amp; COMPANY, INC.                 </t>
  </si>
  <si>
    <t xml:space="preserve">WYANDOTTE NET TEL                       </t>
  </si>
  <si>
    <t xml:space="preserve">WYANT DATA SYSTEMS, INC                 </t>
  </si>
  <si>
    <t xml:space="preserve">WYDE VOICE LLC                          </t>
  </si>
  <si>
    <t xml:space="preserve">WYLE INFORMATION SYSTEMS, LLC           </t>
  </si>
  <si>
    <t xml:space="preserve">WYLE LABORATORIES, INC.                 </t>
  </si>
  <si>
    <t xml:space="preserve">WYMOND ASSOCIATES, LLC                  </t>
  </si>
  <si>
    <t xml:space="preserve">X TECHNOLOGIES, INC.                    </t>
  </si>
  <si>
    <t xml:space="preserve">XA SYSTEMS, LLC                         </t>
  </si>
  <si>
    <t xml:space="preserve">XANA INC                                </t>
  </si>
  <si>
    <t xml:space="preserve">XAVOR CORPORATION                       </t>
  </si>
  <si>
    <t xml:space="preserve">XCLIPSE INC.                            </t>
  </si>
  <si>
    <t xml:space="preserve">X-EETO, INC.                            </t>
  </si>
  <si>
    <t xml:space="preserve">XERATEC CORPORATION                     </t>
  </si>
  <si>
    <t xml:space="preserve">XEROX CORPORATION                       </t>
  </si>
  <si>
    <t xml:space="preserve">XEROX EDUCATION SOLUTIONS, LLC          </t>
  </si>
  <si>
    <t xml:space="preserve">XEROX FEDERAL SOLUTIONS, LLC            </t>
  </si>
  <si>
    <t xml:space="preserve">XFACT INC.                              </t>
  </si>
  <si>
    <t xml:space="preserve">X-FEDS, INC.                            </t>
  </si>
  <si>
    <t xml:space="preserve">XIGO, L.L.C.                            </t>
  </si>
  <si>
    <t xml:space="preserve">XIOTECH CORPORATION                     </t>
  </si>
  <si>
    <t xml:space="preserve">XL ASSOCIATES INC.                      </t>
  </si>
  <si>
    <t xml:space="preserve">XLN SYSTEMS, INC.                       </t>
  </si>
  <si>
    <t xml:space="preserve">XO COMMUNICATIONS SERVICES, LLC         </t>
  </si>
  <si>
    <t xml:space="preserve">XPAND CORPORATION                       </t>
  </si>
  <si>
    <t xml:space="preserve">XRIVER TECHNOLOGIES LLC                 </t>
  </si>
  <si>
    <t xml:space="preserve">XS INTERNATIONAL, INC.                  </t>
  </si>
  <si>
    <t xml:space="preserve">XSB INC.                                </t>
  </si>
  <si>
    <t xml:space="preserve">XTAR, LLC                               </t>
  </si>
  <si>
    <t xml:space="preserve">XTEC, INCORPORATED                      </t>
  </si>
  <si>
    <t xml:space="preserve">XTRATEGIT, CORP.                        </t>
  </si>
  <si>
    <t xml:space="preserve">XTREME SOLUTIONS, INC.                  </t>
  </si>
  <si>
    <t xml:space="preserve">XYANT TECHNOLOGY, INC.                  </t>
  </si>
  <si>
    <t xml:space="preserve">Y3K CONSULTING, L.L.C.                  </t>
  </si>
  <si>
    <t xml:space="preserve">YADARI ENTERPRISES                      </t>
  </si>
  <si>
    <t xml:space="preserve">YAKSHNA SOLUTIONS, INC.                 </t>
  </si>
  <si>
    <t xml:space="preserve">YANG ENTERPRISES, INC.                  </t>
  </si>
  <si>
    <t xml:space="preserve">YANG-MING INTERNATIONAL CORPORAT        </t>
  </si>
  <si>
    <t xml:space="preserve">YANKEE MICROWAVE, INC.                  </t>
  </si>
  <si>
    <t xml:space="preserve">YARDI SYSTEMS, INC.                     </t>
  </si>
  <si>
    <t xml:space="preserve">YEE ENTERPRISE SOLUTIONS, INC.          </t>
  </si>
  <si>
    <t xml:space="preserve">YELLOW HOUSE ASSOCIATES LLC             </t>
  </si>
  <si>
    <t xml:space="preserve">YOH SERVICES LLC                        </t>
  </si>
  <si>
    <t xml:space="preserve">YORK TELECOM CORPORATION                </t>
  </si>
  <si>
    <t xml:space="preserve">YOUNG ENTERPRISE SYSTEMS, INC.          </t>
  </si>
  <si>
    <t xml:space="preserve">YOUR NET GUARD LLC                      </t>
  </si>
  <si>
    <t xml:space="preserve">YUKON GROUP, INC.                       </t>
  </si>
  <si>
    <t xml:space="preserve">Z AND A INFOTEK CORPORATION             </t>
  </si>
  <si>
    <t xml:space="preserve">Z SYSTEMS CORPORATION                   </t>
  </si>
  <si>
    <t xml:space="preserve">Z, INC.                                 </t>
  </si>
  <si>
    <t xml:space="preserve">ZAC TELECOM CONSULTING INC              </t>
  </si>
  <si>
    <t xml:space="preserve">ZAPPOLD ADVISORS LLC                    </t>
  </si>
  <si>
    <t xml:space="preserve">Z-AXIS, INC                             </t>
  </si>
  <si>
    <t xml:space="preserve">ZCORE BUSINESS SOLUTIONS INC            </t>
  </si>
  <si>
    <t xml:space="preserve">ZEBRA TECHNOLOGIES CORPORATION          </t>
  </si>
  <si>
    <t xml:space="preserve">ZEBRA TECHNOLOGIES INTERNATIONAL        </t>
  </si>
  <si>
    <t xml:space="preserve">ZEDASOFT, INC.                          </t>
  </si>
  <si>
    <t xml:space="preserve">ZEE TECHNOLOGIES, INC.                  </t>
  </si>
  <si>
    <t xml:space="preserve">ZEGATO SOLUTIONS, INC                   </t>
  </si>
  <si>
    <t xml:space="preserve">ZEKIAH TECHNOLOGIES, INC.               </t>
  </si>
  <si>
    <t xml:space="preserve">ZEL TECHNOLOGIES, LLC                   </t>
  </si>
  <si>
    <t xml:space="preserve">ZENETEX, LLC                            </t>
  </si>
  <si>
    <t xml:space="preserve">ZENYON, INC                             </t>
  </si>
  <si>
    <t xml:space="preserve">ZERION SOFTWARE INC.                    </t>
  </si>
  <si>
    <t xml:space="preserve">ZERONE, INC.                            </t>
  </si>
  <si>
    <t xml:space="preserve">ZETRON, INC.                            </t>
  </si>
  <si>
    <t xml:space="preserve">ZEVA INC                                </t>
  </si>
  <si>
    <t xml:space="preserve">ZIBIZ CORPORATION                       </t>
  </si>
  <si>
    <t xml:space="preserve">ZILLION TECHNOLOGIES INC.               </t>
  </si>
  <si>
    <t xml:space="preserve">ZIMMERMAN ASSOCIATES, INC.              </t>
  </si>
  <si>
    <t xml:space="preserve">ZIROUS, INC.                            </t>
  </si>
  <si>
    <t xml:space="preserve">ZIRTEX SYSTEMS CORPORATION              </t>
  </si>
  <si>
    <t xml:space="preserve">ZIVELO: CORPORATION                     </t>
  </si>
  <si>
    <t xml:space="preserve">ZOLON TECH INC.                         </t>
  </si>
  <si>
    <t xml:space="preserve">ZYEDGE LLC                              </t>
  </si>
  <si>
    <t xml:space="preserve">ZYGMA PARTNERSHIP LLC THE               </t>
  </si>
  <si>
    <t>Total Sales 2013</t>
  </si>
  <si>
    <t xml:space="preserve">1ST ALL FILE RECOVERY USA               </t>
  </si>
  <si>
    <t xml:space="preserve">2NDWAVE LLC                             </t>
  </si>
  <si>
    <t xml:space="preserve">2SMS LLC                                </t>
  </si>
  <si>
    <t xml:space="preserve">3DI, INC.                               </t>
  </si>
  <si>
    <t xml:space="preserve">3-GIS, LLC                              </t>
  </si>
  <si>
    <t xml:space="preserve">4LIBERTY INC.                           </t>
  </si>
  <si>
    <t xml:space="preserve">A C P TECHNOLOGIES                      </t>
  </si>
  <si>
    <t xml:space="preserve">A C S FINANCIAL SERVICES INC            </t>
  </si>
  <si>
    <t xml:space="preserve">A.K. SYSTEMS CORP                       </t>
  </si>
  <si>
    <t xml:space="preserve">A3 CONSULTING LLC                       </t>
  </si>
  <si>
    <t xml:space="preserve">ABSS SOLUTIONS, INC.                    </t>
  </si>
  <si>
    <t xml:space="preserve">ACCOUNTING AND CONSULTING ESSENT        </t>
  </si>
  <si>
    <t xml:space="preserve">ACE GROUP SOLUTIONS, INC.               </t>
  </si>
  <si>
    <t xml:space="preserve">ACI GROUP, INC., THE                    </t>
  </si>
  <si>
    <t xml:space="preserve">ACISS SYSTEMS, INC.                     </t>
  </si>
  <si>
    <t xml:space="preserve">ACTIONABLE INTELLIGENCE TECHNOLO        </t>
  </si>
  <si>
    <t xml:space="preserve">ACUITY-HOLDINGS, INC.                   </t>
  </si>
  <si>
    <t xml:space="preserve">ADIL BUSINESS SYSTEMS, INC.             </t>
  </si>
  <si>
    <t xml:space="preserve">ADITYA &amp; ASSOCIATES                     </t>
  </si>
  <si>
    <t xml:space="preserve">ADVANCED IT CONCEPTS, INC.              </t>
  </si>
  <si>
    <t xml:space="preserve">ADVANCED MEDIA, INC.                    </t>
  </si>
  <si>
    <t xml:space="preserve">ADVANCED SYSTEMS TECHNOLOGY AND         </t>
  </si>
  <si>
    <t xml:space="preserve">ADVANCED SYSTEMS, INC.                  </t>
  </si>
  <si>
    <t xml:space="preserve">ADVENT BUSINESS COMPANY INC.            </t>
  </si>
  <si>
    <t xml:space="preserve">AEGIS STRATEGIES, LLC                   </t>
  </si>
  <si>
    <t xml:space="preserve">AEKO CONSULTING                         </t>
  </si>
  <si>
    <t xml:space="preserve">AESA TECHNOLOGY LLC                     </t>
  </si>
  <si>
    <t xml:space="preserve">AET SYSTEM INC.                         </t>
  </si>
  <si>
    <t xml:space="preserve">AGATE SOFTWARE INC                      </t>
  </si>
  <si>
    <t xml:space="preserve">AIMEREON INC.                           </t>
  </si>
  <si>
    <t xml:space="preserve">ALBERTSON CONSULTING, INC.              </t>
  </si>
  <si>
    <t xml:space="preserve">ALL POINTS LOGISTICS, LLC               </t>
  </si>
  <si>
    <t xml:space="preserve">ALLIANCE INTEGRATED TECHNOLOGY L        </t>
  </si>
  <si>
    <t xml:space="preserve">ALLIED WIRELESS COMMUNICATIONS C        </t>
  </si>
  <si>
    <t xml:space="preserve">ALPHA OMEGA TECHNOLOGIES, INC.          </t>
  </si>
  <si>
    <t xml:space="preserve">ALPHASIX CORPORATION                    </t>
  </si>
  <si>
    <t xml:space="preserve">ALTEX ELECTRONICS, LTD.                 </t>
  </si>
  <si>
    <t xml:space="preserve">ALYN INC                                </t>
  </si>
  <si>
    <t xml:space="preserve">AMALGA SYSTEMS INC                      </t>
  </si>
  <si>
    <t xml:space="preserve">AMPS LLC                                </t>
  </si>
  <si>
    <t xml:space="preserve">ANGELO GROUP, INC., THE                 </t>
  </si>
  <si>
    <t xml:space="preserve">ANTEA USA, INC.                         </t>
  </si>
  <si>
    <t xml:space="preserve">APALYTICS, LLC                          </t>
  </si>
  <si>
    <t xml:space="preserve">APEX DATA SERVICES, INC.                </t>
  </si>
  <si>
    <t xml:space="preserve">APEX IT SERVICES LLC                    </t>
  </si>
  <si>
    <t xml:space="preserve">APPEREON BUSINESS SOLUTIONS INC.        </t>
  </si>
  <si>
    <t xml:space="preserve">APPLICATIONS SFTWR TECH CORP            </t>
  </si>
  <si>
    <t xml:space="preserve">AQIWO, INC.                             </t>
  </si>
  <si>
    <t xml:space="preserve">ARCHIMEDES GLOBAL, INC.                 </t>
  </si>
  <si>
    <t xml:space="preserve">ARTEMIS CONSULTING, INC                 </t>
  </si>
  <si>
    <t xml:space="preserve">ARTTRA INC.                             </t>
  </si>
  <si>
    <t xml:space="preserve">ASEKO, INC.                             </t>
  </si>
  <si>
    <t xml:space="preserve">ASR ANALYTICS, LLC                      </t>
  </si>
  <si>
    <t xml:space="preserve">ASSEVERO SECURITY CONSULTING LLC        </t>
  </si>
  <si>
    <t xml:space="preserve">ASYMMETRIC LLC                          </t>
  </si>
  <si>
    <t xml:space="preserve">ASYNCROB CORPORATION                    </t>
  </si>
  <si>
    <t xml:space="preserve">ATHENA SCIENCES CORPORATION             </t>
  </si>
  <si>
    <t xml:space="preserve">ATLANTIC ASSOCIATES, INC.               </t>
  </si>
  <si>
    <t xml:space="preserve">AUDIO-VIDEO CORPORATION.                </t>
  </si>
  <si>
    <t xml:space="preserve">AUREUS TECH SYSTEMS LLC                 </t>
  </si>
  <si>
    <t xml:space="preserve">AVANI TECHNOLOGY SOLUTIONS INC          </t>
  </si>
  <si>
    <t xml:space="preserve">AVOSYS TECHNOLOGY, INC.                 </t>
  </si>
  <si>
    <t xml:space="preserve">AXION HEALTH, INC.                      </t>
  </si>
  <si>
    <t xml:space="preserve">BARNALLEN TECHNOLOGIES, INC.            </t>
  </si>
  <si>
    <t xml:space="preserve">BCA NETWORK LLC                         </t>
  </si>
  <si>
    <t xml:space="preserve">BERNARDO TECHNICAL SERVICES INC         </t>
  </si>
  <si>
    <t xml:space="preserve">BESTICA                                 </t>
  </si>
  <si>
    <t xml:space="preserve">BIG BANG LLC                            </t>
  </si>
  <si>
    <t xml:space="preserve">BIG BLUE PRODUCTS INC.                  </t>
  </si>
  <si>
    <t xml:space="preserve">BITLAND                                 </t>
  </si>
  <si>
    <t xml:space="preserve">BLACKBOX ENTERPRISE SOLUTIONS LL        </t>
  </si>
  <si>
    <t xml:space="preserve">BOOK ZURMAN, INC.                       </t>
  </si>
  <si>
    <t xml:space="preserve">BREAKTHROUGH ENTERPRISE SOLUTION        </t>
  </si>
  <si>
    <t xml:space="preserve">BRI-ALLEN TECHNOLOGIES, INC.            </t>
  </si>
  <si>
    <t xml:space="preserve">BRIDGEBORN, INC.                        </t>
  </si>
  <si>
    <t xml:space="preserve">BROADBAY GROUP CORP.                    </t>
  </si>
  <si>
    <t xml:space="preserve">BRONICO INCORPORATED                    </t>
  </si>
  <si>
    <t xml:space="preserve">BROOKMAN LLC                            </t>
  </si>
  <si>
    <t xml:space="preserve">BROWN TECHNICAL SERVICES INC.           </t>
  </si>
  <si>
    <t xml:space="preserve">BRYTECH, INC.                           </t>
  </si>
  <si>
    <t xml:space="preserve">BUGBEE CONSULTING, LLC                  </t>
  </si>
  <si>
    <t xml:space="preserve">BUILDING INTELLIGENCE INC.              </t>
  </si>
  <si>
    <t xml:space="preserve">BUMP NETWORKS, INC.                     </t>
  </si>
  <si>
    <t xml:space="preserve">BUSINESS COMPUTERS MANAGEMENT CO        </t>
  </si>
  <si>
    <t xml:space="preserve">CADUCEUS HEALTHCARE INC                 </t>
  </si>
  <si>
    <t xml:space="preserve">CAPTION COLORADO, L.L.C.                </t>
  </si>
  <si>
    <t xml:space="preserve">CARDIOPULMONARY CORP.                   </t>
  </si>
  <si>
    <t xml:space="preserve">CAROLINA DESIGN &amp; MANUFACTURING,        </t>
  </si>
  <si>
    <t xml:space="preserve">CAROUSEL INDUSTRIES OF NORTH AME        </t>
  </si>
  <si>
    <t xml:space="preserve">CATALYST COMPUTER TECHNOLOGIES L        </t>
  </si>
  <si>
    <t xml:space="preserve">CELERITY GOVERNMENT SOLUTIONS, L        </t>
  </si>
  <si>
    <t xml:space="preserve">CENTRICSIT, LLC                         </t>
  </si>
  <si>
    <t xml:space="preserve">CENTRUM SYSTEMS INC                     </t>
  </si>
  <si>
    <t xml:space="preserve">CFOCUS SOFTWARE INCORPORATED            </t>
  </si>
  <si>
    <t xml:space="preserve">CHARTIS CONSULTING CORPORATION          </t>
  </si>
  <si>
    <t xml:space="preserve">CHENEGA TECHNICAL INNOVATIONS, L        </t>
  </si>
  <si>
    <t xml:space="preserve">CHIEF TECHNOLOGIES LLC                  </t>
  </si>
  <si>
    <t xml:space="preserve">CLOUD SHERPAS, INC.                     </t>
  </si>
  <si>
    <t xml:space="preserve">COHESION CORPORATION                    </t>
  </si>
  <si>
    <t xml:space="preserve">COMMDEX CONSULTING LLC                  </t>
  </si>
  <si>
    <t xml:space="preserve">COMMUNICATIONS SERVICES INC             </t>
  </si>
  <si>
    <t xml:space="preserve">COMPROBASE, INC.                        </t>
  </si>
  <si>
    <t xml:space="preserve">COMPROD COMMUNICATIONS LTD              </t>
  </si>
  <si>
    <t xml:space="preserve">COMPTACTICS LLC                         </t>
  </si>
  <si>
    <t xml:space="preserve">COMPU-GEN TECHNOLOGIES, INC             </t>
  </si>
  <si>
    <t xml:space="preserve">COMPUTER AUTOMATION SYSTEMS INC         </t>
  </si>
  <si>
    <t xml:space="preserve">COMPUTRON SOFTWARE LLC                  </t>
  </si>
  <si>
    <t xml:space="preserve">CONCEPTS &amp; STRATEGIES INC               </t>
  </si>
  <si>
    <t xml:space="preserve">CONCERAS, LLC                           </t>
  </si>
  <si>
    <t xml:space="preserve">CONVERGINT TECHNOLOGIES LLC             </t>
  </si>
  <si>
    <t xml:space="preserve">COPPER RIVER INFORMATION TECHNOL        </t>
  </si>
  <si>
    <t xml:space="preserve">CORELOGIS, LLC                          </t>
  </si>
  <si>
    <t xml:space="preserve">COSTCONTROL USA LLC                     </t>
  </si>
  <si>
    <t xml:space="preserve">CREATETANK, LLC                         </t>
  </si>
  <si>
    <t xml:space="preserve">CREATIVE BREAKTHROUGHS, INC.            </t>
  </si>
  <si>
    <t xml:space="preserve">CREATIVE ENTERPRISE SOLUTIONS, L        </t>
  </si>
  <si>
    <t xml:space="preserve">CREATIVE SYSTEMS AND CONSULTING         </t>
  </si>
  <si>
    <t xml:space="preserve">CRISAFULLI CONSULTING INC               </t>
  </si>
  <si>
    <t xml:space="preserve">CRUSECOM TECHNOLOGY CONSULTANTS,        </t>
  </si>
  <si>
    <t xml:space="preserve">CT SOLUTIONS INC                        </t>
  </si>
  <si>
    <t xml:space="preserve">CURRIER, MCCABE &amp; ASSOCIATES, IN        </t>
  </si>
  <si>
    <t xml:space="preserve">CYBER DEFENSE TECHNOLOGIES LLC          </t>
  </si>
  <si>
    <t xml:space="preserve">CYBER SECURITY RESEARCH AND SOLU        </t>
  </si>
  <si>
    <t xml:space="preserve">CYDECOR INC.                            </t>
  </si>
  <si>
    <t xml:space="preserve">D A LABS, L.L.C.                        </t>
  </si>
  <si>
    <t xml:space="preserve">DATA RESOURCE PROVIDERS LLC             </t>
  </si>
  <si>
    <t xml:space="preserve">DAVIDSOHN GLOBAL TECHNOLOGIES, I        </t>
  </si>
  <si>
    <t xml:space="preserve">DBISP, LLC                              </t>
  </si>
  <si>
    <t xml:space="preserve">DCS CONSULTING, INC.                    </t>
  </si>
  <si>
    <t xml:space="preserve">DEFENSE POINT SECURITY, LLC             </t>
  </si>
  <si>
    <t xml:space="preserve">DEPLOYABLE DATA SOLUTIONS, CORP         </t>
  </si>
  <si>
    <t xml:space="preserve">DESIGN ASSOCIATES INTERNATIONAL         </t>
  </si>
  <si>
    <t xml:space="preserve">DESIGNMOB, LLC, THE                     </t>
  </si>
  <si>
    <t xml:space="preserve">DILIGENT ESECURITY INTERNATIONAL        </t>
  </si>
  <si>
    <t xml:space="preserve">DIVERSE CONCEPTS, INC.                  </t>
  </si>
  <si>
    <t xml:space="preserve">DIVERSIFIED DISTRIBUTORS INTERNA        </t>
  </si>
  <si>
    <t xml:space="preserve">DPRA INCORPORATED                       </t>
  </si>
  <si>
    <t xml:space="preserve">DYNALINK COMMUNICATIONS, INC.           </t>
  </si>
  <si>
    <t xml:space="preserve">DYNAMIC COMPUTER CORPORATION            </t>
  </si>
  <si>
    <t xml:space="preserve">DYNAMIC INTERNET SOLUTIONS, LLC         </t>
  </si>
  <si>
    <t xml:space="preserve">EAGLE RAY, INC.                         </t>
  </si>
  <si>
    <t xml:space="preserve">E-BUILDER, INC.                         </t>
  </si>
  <si>
    <t xml:space="preserve">ECCO SELECT CORPORATION                 </t>
  </si>
  <si>
    <t xml:space="preserve">ECHO 360, INC.                          </t>
  </si>
  <si>
    <t xml:space="preserve">EFFICIENT COMPUTER SYSTEMS, INC.        </t>
  </si>
  <si>
    <t xml:space="preserve">EIDOLON DATA, LLC                       </t>
  </si>
  <si>
    <t xml:space="preserve">EKUBER VENTURES INC.                    </t>
  </si>
  <si>
    <t xml:space="preserve">ELECTRO SOFT, INC.                      </t>
  </si>
  <si>
    <t xml:space="preserve">ELECTRONIC EVOLUTIONS, INC.             </t>
  </si>
  <si>
    <t xml:space="preserve">ELECTRONIC TELE-COMMUNICATIONS,         </t>
  </si>
  <si>
    <t xml:space="preserve">ELIS COMMUNICATIONS LLC                 </t>
  </si>
  <si>
    <t xml:space="preserve">ELLIS &amp; ELLIS ASSOCIATES, E2, IN        </t>
  </si>
  <si>
    <t xml:space="preserve">EMPLOYER MANAGEMENT SOLUTIONS, I        </t>
  </si>
  <si>
    <t xml:space="preserve">ENGAGE INTEGRATED SYSTEMS TECHNO        </t>
  </si>
  <si>
    <t xml:space="preserve">ENTROPHASE SOLUTIONS, LLC               </t>
  </si>
  <si>
    <t xml:space="preserve">ENTWINED TECHNOLOGIES, INC.             </t>
  </si>
  <si>
    <t xml:space="preserve">ENVISION LLC                            </t>
  </si>
  <si>
    <t xml:space="preserve">ERIMAX, INC.                            </t>
  </si>
  <si>
    <t xml:space="preserve">ESSENTIAL DATA CORPORATION              </t>
  </si>
  <si>
    <t xml:space="preserve">ESTUATE, INC.                           </t>
  </si>
  <si>
    <t xml:space="preserve">EVANS CONSOLES INCORPORATED             </t>
  </si>
  <si>
    <t xml:space="preserve">EVENTUS SOLUTIONS GROUP, LLC.           </t>
  </si>
  <si>
    <t xml:space="preserve">EVIGILANT.COM INCORPORATED              </t>
  </si>
  <si>
    <t xml:space="preserve">EWORTHY TECHNOLOGY SOLUTIONS, IN        </t>
  </si>
  <si>
    <t xml:space="preserve">EXCITE IT PARTNERS, LLC                 </t>
  </si>
  <si>
    <t xml:space="preserve">EXPERIAN INFORMATION SOLUTIONS,         </t>
  </si>
  <si>
    <t xml:space="preserve">EYE STREET SOLUTIONS LLC                </t>
  </si>
  <si>
    <t xml:space="preserve">FAVOR TECHCONSULTING, LLC               </t>
  </si>
  <si>
    <t xml:space="preserve">FEDCON1                                 </t>
  </si>
  <si>
    <t xml:space="preserve">FEDERAL DATA SYSTEMS INCORPORATE        </t>
  </si>
  <si>
    <t xml:space="preserve">FEDERAL MERCHANTS CORP.                 </t>
  </si>
  <si>
    <t xml:space="preserve">FINSIGHT, LLC                           </t>
  </si>
  <si>
    <t xml:space="preserve">FIRSTWORLD (USA), INC.                  </t>
  </si>
  <si>
    <t xml:space="preserve">FT TECHNOLOGIES, LLC                    </t>
  </si>
  <si>
    <t xml:space="preserve">FUNCTION5 TECHNOLOGY GROUP, LTD.        </t>
  </si>
  <si>
    <t xml:space="preserve">FUTURE RESEARCH CORPORATION             </t>
  </si>
  <si>
    <t xml:space="preserve">FUTURES INC.                            </t>
  </si>
  <si>
    <t xml:space="preserve">G.R.L. (GLOBAL RESOURCE LINK), L        </t>
  </si>
  <si>
    <t xml:space="preserve">GENESIS CONSULTING PARTNERS, LLC        </t>
  </si>
  <si>
    <t xml:space="preserve">GENESYS CONSULTING SERVICES, INC        </t>
  </si>
  <si>
    <t xml:space="preserve">GENIUS APPLICATION DEVELOPERS, L        </t>
  </si>
  <si>
    <t xml:space="preserve">GLOBAL COM INC.                         </t>
  </si>
  <si>
    <t xml:space="preserve">GLOBAL COMMERCE AND SERVICES, LL        </t>
  </si>
  <si>
    <t xml:space="preserve">GLOBAL IDS INC.                         </t>
  </si>
  <si>
    <t xml:space="preserve">GLOBAL SOLUTIONS GROUP INC              </t>
  </si>
  <si>
    <t xml:space="preserve">GLOBAL TELECOM EQUIPMENT &amp; CONSU        </t>
  </si>
  <si>
    <t xml:space="preserve">GLOBAL TRAFFIC TECHNOLOGIES, LLC        </t>
  </si>
  <si>
    <t xml:space="preserve">GOTHAM GOVERNMENT SOLUTIONS, LLC        </t>
  </si>
  <si>
    <t xml:space="preserve">GOVERNMENT CONTRACT SOLUTIONS IN        </t>
  </si>
  <si>
    <t xml:space="preserve">GOVSMART, INC.                          </t>
  </si>
  <si>
    <t xml:space="preserve">GREATER HARTFORD RIDESHARING COR        </t>
  </si>
  <si>
    <t xml:space="preserve">GREYSTONES CONSULTING GROUP, LLC        </t>
  </si>
  <si>
    <t xml:space="preserve">GROUP1INTERNET                          </t>
  </si>
  <si>
    <t xml:space="preserve">GRT CORPORATION                         </t>
  </si>
  <si>
    <t xml:space="preserve">G-TECH CONSULTING, INC                  </t>
  </si>
  <si>
    <t xml:space="preserve">H2 IT SOLUTIONS INC                     </t>
  </si>
  <si>
    <t xml:space="preserve">H2 PERFORMANCE CONSULTING CORP.         </t>
  </si>
  <si>
    <t xml:space="preserve">HALFAKER AND ASSOCIATES, LLC            </t>
  </si>
  <si>
    <t xml:space="preserve">HANAPS ENTERPRISES                      </t>
  </si>
  <si>
    <t xml:space="preserve">HEALTH PLAN SYSTEMS, INC.               </t>
  </si>
  <si>
    <t xml:space="preserve">HEALTHCARE RESOLUTION SERVICES,         </t>
  </si>
  <si>
    <t xml:space="preserve">HICAPS, INC.                            </t>
  </si>
  <si>
    <t xml:space="preserve">HIGHERGROUND, INC.                      </t>
  </si>
  <si>
    <t xml:space="preserve">HILL GROUP, INC, THE                    </t>
  </si>
  <si>
    <t xml:space="preserve">HOSTED RECORDS INC.                     </t>
  </si>
  <si>
    <t xml:space="preserve">HURD I/T COMMUNICATIONS, INC.           </t>
  </si>
  <si>
    <t xml:space="preserve">HURRICANE ELECTRIC LLC                  </t>
  </si>
  <si>
    <t xml:space="preserve">I Q SYSTEMS, INC.                       </t>
  </si>
  <si>
    <t xml:space="preserve">I. S. MAVENS CORPORATION                </t>
  </si>
  <si>
    <t xml:space="preserve">IBOX GLOBAL, LLC                        </t>
  </si>
  <si>
    <t xml:space="preserve">ICE COMMUNICATIONS                      </t>
  </si>
  <si>
    <t xml:space="preserve">ICES CORPORATION                        </t>
  </si>
  <si>
    <t xml:space="preserve">IDMWORKS,INC.                           </t>
  </si>
  <si>
    <t xml:space="preserve">IMBER GROUP, INC, THE                   </t>
  </si>
  <si>
    <t xml:space="preserve">INDIGENOUS TECHNOLOGIES, LLC            </t>
  </si>
  <si>
    <t xml:space="preserve">INDUSA TECHNICAL CORP.                  </t>
  </si>
  <si>
    <t xml:space="preserve">INFIN8 TECHNOLOGIES, LLC                </t>
  </si>
  <si>
    <t xml:space="preserve">INFINITY TECHNOLOGY CONSULTING,         </t>
  </si>
  <si>
    <t xml:space="preserve">INFOCAP NETWORKS LLC                    </t>
  </si>
  <si>
    <t xml:space="preserve">INFOLOB SOLUTIONS, INC                  </t>
  </si>
  <si>
    <t xml:space="preserve">INFORMATION UNLIMITED, INC.             </t>
  </si>
  <si>
    <t xml:space="preserve">INFO-SYSTEMS INC                        </t>
  </si>
  <si>
    <t xml:space="preserve">INNOVATIVE CONSULTING &amp; MANAGEME        </t>
  </si>
  <si>
    <t xml:space="preserve">INNOVATIVE GOVERNMENT TELECOM SO        </t>
  </si>
  <si>
    <t xml:space="preserve">INNOVATIVE INFORMATION RESOURCES        </t>
  </si>
  <si>
    <t xml:space="preserve">INSIGNIA TECHNOLOGY SERVICES, LL        </t>
  </si>
  <si>
    <t xml:space="preserve">INSPRO SYSTEMS INC                      </t>
  </si>
  <si>
    <t xml:space="preserve">INTEGRATED CRYPTOLOGIC SOLUTIONS        </t>
  </si>
  <si>
    <t xml:space="preserve">INTEGRATED SOFTWARE SOLUTIONS IN        </t>
  </si>
  <si>
    <t xml:space="preserve">INTEGRI, LLC                            </t>
  </si>
  <si>
    <t xml:space="preserve">INTEGRITY APPLICATIONS INCORPORA        </t>
  </si>
  <si>
    <t xml:space="preserve">INTELLECT INTERNATIONAL USA, LLC        </t>
  </si>
  <si>
    <t xml:space="preserve">INTELLECT SOLUTIONS, LLC                </t>
  </si>
  <si>
    <t xml:space="preserve">INTERCOM FEDERAL SYSTEMS CORPORA        </t>
  </si>
  <si>
    <t xml:space="preserve">INTERFACE CABLE ASSEMBLIES AND S        </t>
  </si>
  <si>
    <t xml:space="preserve">INTERNATIONAL COMMERCE &amp; MARKETI        </t>
  </si>
  <si>
    <t xml:space="preserve">INTERNATIONAL UNDERWATER EXPLORA        </t>
  </si>
  <si>
    <t xml:space="preserve">INTUITIVE.IT LLC                        </t>
  </si>
  <si>
    <t xml:space="preserve">IOMAXIS                                 </t>
  </si>
  <si>
    <t xml:space="preserve">IP3 INC                                 </t>
  </si>
  <si>
    <t xml:space="preserve">IRONCLAD TECHNOLOGY SERVICES LLC        </t>
  </si>
  <si>
    <t xml:space="preserve">ISIRONA, LLC                            </t>
  </si>
  <si>
    <t xml:space="preserve">ISOFTECH, INC.                          </t>
  </si>
  <si>
    <t xml:space="preserve">ISYSTEMS GROUP, INC.                    </t>
  </si>
  <si>
    <t xml:space="preserve">IT PROFESSIONAL SOLUTIONS, INC.         </t>
  </si>
  <si>
    <t xml:space="preserve">IXXAT, INC.                             </t>
  </si>
  <si>
    <t xml:space="preserve">J P SYSTEMS, INC.                       </t>
  </si>
  <si>
    <t xml:space="preserve">J2 ASSOCIATES, LLC                      </t>
  </si>
  <si>
    <t xml:space="preserve">JEM ELECTRONICS, INC.                   </t>
  </si>
  <si>
    <t xml:space="preserve">JIVE COMMUNICATIONS, INC                </t>
  </si>
  <si>
    <t xml:space="preserve">JJR SOLUTIONS, LLC                      </t>
  </si>
  <si>
    <t xml:space="preserve">JONES, BRIAN D                          </t>
  </si>
  <si>
    <t xml:space="preserve">JROGERS CONSULTING                      </t>
  </si>
  <si>
    <t xml:space="preserve">JTECH CONSULTING, INC                   </t>
  </si>
  <si>
    <t xml:space="preserve">JTF BUSINESS SYSTEMS INC                </t>
  </si>
  <si>
    <t xml:space="preserve">K2 GROUP, INC.                          </t>
  </si>
  <si>
    <t xml:space="preserve">K3 SOLUTIONS LLC                        </t>
  </si>
  <si>
    <t xml:space="preserve">KARNA LLC                               </t>
  </si>
  <si>
    <t xml:space="preserve">KEY CONCEPTS KNOWLEDGEBASE, L.L.        </t>
  </si>
  <si>
    <t xml:space="preserve">KEYLOGIC SERVICES, LLC                  </t>
  </si>
  <si>
    <t xml:space="preserve">KLAS ENTERPRISES, LLC                   </t>
  </si>
  <si>
    <t xml:space="preserve">KLEIN, WALTER                           </t>
  </si>
  <si>
    <t xml:space="preserve">KOFILE PRESERVATION, INC.               </t>
  </si>
  <si>
    <t xml:space="preserve">KP SOFT, INC.                           </t>
  </si>
  <si>
    <t xml:space="preserve">KUDER, INC.                             </t>
  </si>
  <si>
    <t xml:space="preserve">LAMB INFORMATICS LIMITED                </t>
  </si>
  <si>
    <t xml:space="preserve">LENEER DATA ASSURANCE SOLUTIONS         </t>
  </si>
  <si>
    <t xml:space="preserve">LEVEL 4 PRESS, INC.                     </t>
  </si>
  <si>
    <t xml:space="preserve">LEVEL 5 CONSULTING LLC                  </t>
  </si>
  <si>
    <t xml:space="preserve">LEVEL ONE PERSONNEL, INC.               </t>
  </si>
  <si>
    <t xml:space="preserve">LEXON LOYDE INC                         </t>
  </si>
  <si>
    <t xml:space="preserve">LFM, LLC                                </t>
  </si>
  <si>
    <t xml:space="preserve">LINKWARE, LLC                           </t>
  </si>
  <si>
    <t xml:space="preserve">LINOMA GROUP, INC.                      </t>
  </si>
  <si>
    <t xml:space="preserve">LIONKEY LLC                             </t>
  </si>
  <si>
    <t xml:space="preserve">LITMUS LOGIC LLC                        </t>
  </si>
  <si>
    <t xml:space="preserve">LONGEVITY CONSULTING LLC                </t>
  </si>
  <si>
    <t xml:space="preserve">LSP TECHNOLOGIES, INC.                  </t>
  </si>
  <si>
    <t xml:space="preserve">LUNAMETRICS LLC                         </t>
  </si>
  <si>
    <t xml:space="preserve">LYNDIS GROUP INC., THE                  </t>
  </si>
  <si>
    <t xml:space="preserve">MANASSAS CONSULTING SERVICES INC        </t>
  </si>
  <si>
    <t xml:space="preserve">MANUFACTURING AND INDUSTRIAL TEC        </t>
  </si>
  <si>
    <t xml:space="preserve">MANUFACTURING OUTSOURCING SERVIC        </t>
  </si>
  <si>
    <t xml:space="preserve">MARAKANA                                </t>
  </si>
  <si>
    <t xml:space="preserve">MARATHON TS, INC.                       </t>
  </si>
  <si>
    <t xml:space="preserve">MARK ELECTRONICS SUPPLY, INC.           </t>
  </si>
  <si>
    <t xml:space="preserve">MARVEL TECHNOLOGIES, INC.               </t>
  </si>
  <si>
    <t xml:space="preserve">MATHEMATICA POLICY RESEARCH, INC        </t>
  </si>
  <si>
    <t xml:space="preserve">MCFARLAND &amp; ASSOCIATES, INC.            </t>
  </si>
  <si>
    <t xml:space="preserve">METASYSTEMS, INC.                       </t>
  </si>
  <si>
    <t xml:space="preserve">METRICNET, LLC                          </t>
  </si>
  <si>
    <t xml:space="preserve">METRO ATLANTA UTILITY CONTRACTOR        </t>
  </si>
  <si>
    <t xml:space="preserve">MINBURN TECHNOLOGY GROUP, LLC           </t>
  </si>
  <si>
    <t xml:space="preserve">MIRACORP, INC.                          </t>
  </si>
  <si>
    <t xml:space="preserve">MISCHEL KWON AND ASSOCIATES LLC         </t>
  </si>
  <si>
    <t xml:space="preserve">MJ SALES INC                            </t>
  </si>
  <si>
    <t xml:space="preserve">MOTIO, INC                              </t>
  </si>
  <si>
    <t xml:space="preserve">MRG TECHNOLOGY INC.                     </t>
  </si>
  <si>
    <t xml:space="preserve">MSYS, INC.                              </t>
  </si>
  <si>
    <t xml:space="preserve">MWF ENTERPRISES, INC.                   </t>
  </si>
  <si>
    <t xml:space="preserve">NAINI INFOTECH INC.                     </t>
  </si>
  <si>
    <t xml:space="preserve">NATOMA TECHNOLOGIES, INC.               </t>
  </si>
  <si>
    <t xml:space="preserve">NAVSTAR, INC.                           </t>
  </si>
  <si>
    <t xml:space="preserve">NCSS, LLC                               </t>
  </si>
  <si>
    <t xml:space="preserve">NETORIAN                                </t>
  </si>
  <si>
    <t xml:space="preserve">NETWORK ALLIANCE LLC                    </t>
  </si>
  <si>
    <t xml:space="preserve">NEW VENUE TECHNOLOGIES, INC.            </t>
  </si>
  <si>
    <t xml:space="preserve">NEXTGEN HEALTHCARE INFORMATION S        </t>
  </si>
  <si>
    <t xml:space="preserve">NISH CONSULTING INC                     </t>
  </si>
  <si>
    <t xml:space="preserve">NOVEL APPLICATIONS OF VITAL INFO        </t>
  </si>
  <si>
    <t xml:space="preserve">OFFICE INK PROS, INC.                   </t>
  </si>
  <si>
    <t xml:space="preserve">OFFICE XPRESS, INC.                     </t>
  </si>
  <si>
    <t xml:space="preserve">ONCALL 25/8 INC.                        </t>
  </si>
  <si>
    <t xml:space="preserve">OPTIMA GLOBAL SOLUTIONS, INC.           </t>
  </si>
  <si>
    <t xml:space="preserve">OSAM DOCUMENT SOLUTIONS INC.            </t>
  </si>
  <si>
    <t xml:space="preserve">OSBORNE COMPUTER SERVICES, INC.         </t>
  </si>
  <si>
    <t xml:space="preserve">P3S CORPORATION                         </t>
  </si>
  <si>
    <t xml:space="preserve">PACE COMPUTER SOLUTIONS, INC.           </t>
  </si>
  <si>
    <t xml:space="preserve">PAETEC SOFTWARE CORP.                   </t>
  </si>
  <si>
    <t xml:space="preserve">PARABAL INCORPORATED                    </t>
  </si>
  <si>
    <t xml:space="preserve">PARAMOUNT SOLUTIONS, INC.               </t>
  </si>
  <si>
    <t xml:space="preserve">PCI STRATEGIC MANAGEMENT, LLC           </t>
  </si>
  <si>
    <t xml:space="preserve">PELL TECHNOLOGY INC                     </t>
  </si>
  <si>
    <t xml:space="preserve">PEOPLE, TECHNOLOGY AND PROCESSES        </t>
  </si>
  <si>
    <t xml:space="preserve">PERFECTA AVIATION, LLC                  </t>
  </si>
  <si>
    <t xml:space="preserve">PERFORMANCE RESULTS CORPORATION         </t>
  </si>
  <si>
    <t xml:space="preserve">PINGTONE COMMUNICATIONS, INC.           </t>
  </si>
  <si>
    <t xml:space="preserve">PIONEER CORPORATE SERVICES, INC         </t>
  </si>
  <si>
    <t xml:space="preserve">PIONEER TECHNOLOGY GROUP, LLC           </t>
  </si>
  <si>
    <t xml:space="preserve">PLUS CONSULTING, L.L.C.                 </t>
  </si>
  <si>
    <t xml:space="preserve">PLUSTEK TECHNOLOGY INC.                 </t>
  </si>
  <si>
    <t xml:space="preserve">PN AUTOMATION, INC.                     </t>
  </si>
  <si>
    <t xml:space="preserve">PORTAL SOLUTIONS LLC                    </t>
  </si>
  <si>
    <t xml:space="preserve">PRACTICAL SOLUTIONS, INC.               </t>
  </si>
  <si>
    <t xml:space="preserve">PROFESSIONAL TELECOMMUNICATIONS         </t>
  </si>
  <si>
    <t xml:space="preserve">PROJECT &amp; TECHNOLOGY CONSULTING         </t>
  </si>
  <si>
    <t xml:space="preserve">PUGET SOUND SYSTEMS, INC.               </t>
  </si>
  <si>
    <t xml:space="preserve">Q.E.D., INC.                            </t>
  </si>
  <si>
    <t xml:space="preserve">QCOHERENT SOFTWARE LLC                  </t>
  </si>
  <si>
    <t xml:space="preserve">QED ENTERPRISES INC.                    </t>
  </si>
  <si>
    <t xml:space="preserve">QI TECH LLC                             </t>
  </si>
  <si>
    <t xml:space="preserve">QIVLIQ COMMERCIAL GROUP, LLC            </t>
  </si>
  <si>
    <t xml:space="preserve">QSI, INC.                               </t>
  </si>
  <si>
    <t xml:space="preserve">QUACITO LLC                             </t>
  </si>
  <si>
    <t xml:space="preserve">QUICK RESPONSE SYSTEMS INC.             </t>
  </si>
  <si>
    <t xml:space="preserve">QUID, INC.                              </t>
  </si>
  <si>
    <t xml:space="preserve">R &amp; K ENTERPRISE SOLUTIONS, INC.        </t>
  </si>
  <si>
    <t xml:space="preserve">RADIANCE TECHNOLOGIES, INC.             </t>
  </si>
  <si>
    <t xml:space="preserve">RADLEY CORPORATION                      </t>
  </si>
  <si>
    <t xml:space="preserve">RAM TECHNOLOGIES, INC.                  </t>
  </si>
  <si>
    <t xml:space="preserve">RAPID GLOBAL BUSINESS SOLUTIONS         </t>
  </si>
  <si>
    <t xml:space="preserve">RATIONALSOFT INC                        </t>
  </si>
  <si>
    <t xml:space="preserve">RAZOR X2, LLC                           </t>
  </si>
  <si>
    <t xml:space="preserve">RCC CONSULTANTS, INC                    </t>
  </si>
  <si>
    <t xml:space="preserve">REALIZATION TECHNOLOGIES, INC.          </t>
  </si>
  <si>
    <t xml:space="preserve">REALLINX, INC.                          </t>
  </si>
  <si>
    <t xml:space="preserve">REDJACK, LLC                            </t>
  </si>
  <si>
    <t xml:space="preserve">REDPORT INFORMATION ASSURANCE LL        </t>
  </si>
  <si>
    <t xml:space="preserve">REEF SYSTEMS CORP                       </t>
  </si>
  <si>
    <t xml:space="preserve">REMEDY INFORMATICS, INC.                </t>
  </si>
  <si>
    <t xml:space="preserve">RESEARCH TRIANGLE INSTITUTE             </t>
  </si>
  <si>
    <t xml:space="preserve">RESURGO, LLC                            </t>
  </si>
  <si>
    <t xml:space="preserve">RIGHTDIRECTION TECHNOLOGY SOLUTI        </t>
  </si>
  <si>
    <t xml:space="preserve">ROSETTA STONE LTD.                      </t>
  </si>
  <si>
    <t xml:space="preserve">S B INTERNATIONAL, INC.                 </t>
  </si>
  <si>
    <t xml:space="preserve">SABAI, INC.                             </t>
  </si>
  <si>
    <t xml:space="preserve">SAVI TECHNOLOGY INC                     </t>
  </si>
  <si>
    <t xml:space="preserve">SBG TECHNOLOGY SOLUTIONS INC.           </t>
  </si>
  <si>
    <t xml:space="preserve">SCRIBEDOC.COM, INC.                     </t>
  </si>
  <si>
    <t xml:space="preserve">SEAWOLF SOLUTIONS INCORPORATED          </t>
  </si>
  <si>
    <t xml:space="preserve">SECURE TECHNOLOGIES, LLC                </t>
  </si>
  <si>
    <t xml:space="preserve">SECURITY ENGINEERED MACHINERY CO        </t>
  </si>
  <si>
    <t xml:space="preserve">SECURITY MANAGEMENT AND INTEGRAT        </t>
  </si>
  <si>
    <t xml:space="preserve">SERDI, LLC                              </t>
  </si>
  <si>
    <t xml:space="preserve">SEV1TECH INC                            </t>
  </si>
  <si>
    <t xml:space="preserve">SGS TECHNOLOGIE, LLC                    </t>
  </si>
  <si>
    <t xml:space="preserve">SGT, INC.                               </t>
  </si>
  <si>
    <t xml:space="preserve">SHINE ENTERPRISES, LLC                  </t>
  </si>
  <si>
    <t xml:space="preserve">SHIVAN TECHNOLOGIES, INC                </t>
  </si>
  <si>
    <t xml:space="preserve">SIDEBAND SYSTEMS, INC.                  </t>
  </si>
  <si>
    <t xml:space="preserve">SIGMA HEALTH CONSULTING, LLC            </t>
  </si>
  <si>
    <t xml:space="preserve">SILA SOLUTIONS GROUP, INC.              </t>
  </si>
  <si>
    <t xml:space="preserve">SILVER STRAND SYSTEMS, LLC              </t>
  </si>
  <si>
    <t xml:space="preserve">SIMA SOLUTIONS, LLC                     </t>
  </si>
  <si>
    <t xml:space="preserve">SIMBA ENTERPRISES, LLC                  </t>
  </si>
  <si>
    <t xml:space="preserve">SKY TECHNOLOGIES L.L.C.                 </t>
  </si>
  <si>
    <t xml:space="preserve">SMART SOURCE TECHNOLOGIES, INC.         </t>
  </si>
  <si>
    <t xml:space="preserve">SMARTHOST DESIGN TECHNOLOGIES LL        </t>
  </si>
  <si>
    <t xml:space="preserve">SMITH ENTERPRISES, INC.                 </t>
  </si>
  <si>
    <t xml:space="preserve">SOFTEK INTERNATIONAL, INC.              </t>
  </si>
  <si>
    <t xml:space="preserve">SOFTWARE PERFORMANCE GROUP INC.         </t>
  </si>
  <si>
    <t xml:space="preserve">SOLUTION GUIDANCE CORPORATION           </t>
  </si>
  <si>
    <t xml:space="preserve">SONORA &amp; ASSOCIATES LLC                 </t>
  </si>
  <si>
    <t xml:space="preserve">SPACESAVER SYSTEMS, INC.                </t>
  </si>
  <si>
    <t xml:space="preserve">SPATIAL ENGINEERING, INC.               </t>
  </si>
  <si>
    <t xml:space="preserve">SPATIAL TECHNOLOGIES, LLC               </t>
  </si>
  <si>
    <t xml:space="preserve">SPECTRA TECH, LLC                       </t>
  </si>
  <si>
    <t xml:space="preserve">SRR INTERNATIONAL, INC.                 </t>
  </si>
  <si>
    <t xml:space="preserve">STARPOINT SOLUTIONS LLC                 </t>
  </si>
  <si>
    <t xml:space="preserve">STELLAR INNOVATIONS &amp; SOLUTIONS         </t>
  </si>
  <si>
    <t xml:space="preserve">STERLING 5, INC.                        </t>
  </si>
  <si>
    <t xml:space="preserve">STRATEGIC INNOVATIVE SOLUTIONS L        </t>
  </si>
  <si>
    <t xml:space="preserve">STRATIUM CONSULTING GROUP, INC.         </t>
  </si>
  <si>
    <t xml:space="preserve">STUTZ IT LLC                            </t>
  </si>
  <si>
    <t xml:space="preserve">SYNERGY ECP, LLC                        </t>
  </si>
  <si>
    <t xml:space="preserve">SYNTEGRITY NETWORKS INC                 </t>
  </si>
  <si>
    <t xml:space="preserve">SYSTEMS ENGRG SOLUTIONS CORP            </t>
  </si>
  <si>
    <t xml:space="preserve">TALINO TECHNOLOGY INC.                  </t>
  </si>
  <si>
    <t xml:space="preserve">TANTIVY SYSTEMS GROUP TECHNOLOGI        </t>
  </si>
  <si>
    <t xml:space="preserve">TASC, INC.                              </t>
  </si>
  <si>
    <t xml:space="preserve">TAUREAN GENERAL SERVICES, INCORP        </t>
  </si>
  <si>
    <t xml:space="preserve">TECHGLOBAL, INC.                        </t>
  </si>
  <si>
    <t xml:space="preserve">TECHNICIAN PROFESSIONALS, LLC           </t>
  </si>
  <si>
    <t xml:space="preserve">TECHNOLOGY RESPONSE TEAM LLC            </t>
  </si>
  <si>
    <t xml:space="preserve">TECHNOSMARTS INC.                       </t>
  </si>
  <si>
    <t xml:space="preserve">TECHNOSOFT CONSULTING GROUP LLC         </t>
  </si>
  <si>
    <t xml:space="preserve">TECSYS INC                              </t>
  </si>
  <si>
    <t xml:space="preserve">TEKNOFIRM, INC.                         </t>
  </si>
  <si>
    <t xml:space="preserve">TEMPUS NOVA, INC.                       </t>
  </si>
  <si>
    <t xml:space="preserve">TENFOLD INFORMATION DESIGN SERVI        </t>
  </si>
  <si>
    <t xml:space="preserve">TERALOGIX, INC                          </t>
  </si>
  <si>
    <t xml:space="preserve">TERARECON, INC.                         </t>
  </si>
  <si>
    <t xml:space="preserve">TESLA GOVERNMENT INC.                   </t>
  </si>
  <si>
    <t xml:space="preserve">TESSERAIC, LLC                          </t>
  </si>
  <si>
    <t xml:space="preserve">THAT CAD GIRL INC                       </t>
  </si>
  <si>
    <t xml:space="preserve">THINKB!G LLC                            </t>
  </si>
  <si>
    <t xml:space="preserve">THURSBY SOFTWARE SYSTEMS, INC.          </t>
  </si>
  <si>
    <t xml:space="preserve">TILSON GOVERNMENT SERVICES, LLC         </t>
  </si>
  <si>
    <t xml:space="preserve">TIMA POWER SYSTEMS, INC.                </t>
  </si>
  <si>
    <t xml:space="preserve">TIME SYSTEMS LLC                        </t>
  </si>
  <si>
    <t xml:space="preserve">TIVERITY CONSULTING, INC.               </t>
  </si>
  <si>
    <t xml:space="preserve">TQI SOLUTIONS, INC.                     </t>
  </si>
  <si>
    <t xml:space="preserve">TREY SOFTWARE                           </t>
  </si>
  <si>
    <t xml:space="preserve">TRIDEA WORKS, LLC                       </t>
  </si>
  <si>
    <t xml:space="preserve">TRIDENT INTERNET SYSTEMS, INC.          </t>
  </si>
  <si>
    <t xml:space="preserve">TRILLICOM, LLC                          </t>
  </si>
  <si>
    <t xml:space="preserve">TRINITY MILLENNIUM GROUP, INC.          </t>
  </si>
  <si>
    <t xml:space="preserve">TRISECTRIX LLC                          </t>
  </si>
  <si>
    <t xml:space="preserve">TROWBRIDGE &amp; TROWBRIDGE, LLC            </t>
  </si>
  <si>
    <t xml:space="preserve">TRUSTCOMM, INC.                         </t>
  </si>
  <si>
    <t xml:space="preserve">TV MANAGEMENT, INC.                     </t>
  </si>
  <si>
    <t xml:space="preserve">UNITED AMERICA TECHNOLOGIES, LLC        </t>
  </si>
  <si>
    <t xml:space="preserve">UNITY BUSINESS SYSTEMS, INC.            </t>
  </si>
  <si>
    <t xml:space="preserve">VALIANT SOLUTIONS, LLC                  </t>
  </si>
  <si>
    <t xml:space="preserve">VALIDAS, LLC                            </t>
  </si>
  <si>
    <t xml:space="preserve">VANGARDE LLC.                           </t>
  </si>
  <si>
    <t xml:space="preserve">VECTRUS SYSTEMS CORPORATION             </t>
  </si>
  <si>
    <t xml:space="preserve">VEITS GROUP, LLC                        </t>
  </si>
  <si>
    <t xml:space="preserve">VENIO SYSTEMS, LLC                      </t>
  </si>
  <si>
    <t xml:space="preserve">VERSA INTEGRATED SOLUTIONS, INC.        </t>
  </si>
  <si>
    <t xml:space="preserve">VERSAPRO GROUP, LLC                     </t>
  </si>
  <si>
    <t xml:space="preserve">VERSPRITE, LLC                          </t>
  </si>
  <si>
    <t xml:space="preserve">VERTICAL APPLICATIONS, INC.             </t>
  </si>
  <si>
    <t xml:space="preserve">VESTRA RESOURCES, INC.                  </t>
  </si>
  <si>
    <t xml:space="preserve">VETERAN ENGINEERING AND TECHNOLO        </t>
  </si>
  <si>
    <t xml:space="preserve">VIASAT, INC.                            </t>
  </si>
  <si>
    <t xml:space="preserve">VIRTUAL UMBRELLA, LLC                   </t>
  </si>
  <si>
    <t xml:space="preserve">VISUAL CONCEPTS, LLC                    </t>
  </si>
  <si>
    <t xml:space="preserve">VISUAL SOFT, INC.                       </t>
  </si>
  <si>
    <t xml:space="preserve">VOIPHEAD LLC                            </t>
  </si>
  <si>
    <t xml:space="preserve">V-SOFT CONSULTING GROUP, INC.           </t>
  </si>
  <si>
    <t xml:space="preserve">VTECH SOLUTION INC.                     </t>
  </si>
  <si>
    <t xml:space="preserve">V-TECH SOLUTIONS, INC.                  </t>
  </si>
  <si>
    <t xml:space="preserve">VXI GLOBAL SOLUTIONS, INC.              </t>
  </si>
  <si>
    <t xml:space="preserve">WALTER ASSOCIATES, INCORPORATED         </t>
  </si>
  <si>
    <t xml:space="preserve">WARPDEV, INC.                           </t>
  </si>
  <si>
    <t xml:space="preserve">WEB TRAITS, INC                         </t>
  </si>
  <si>
    <t xml:space="preserve">WEBFORTIS, LLC                          </t>
  </si>
  <si>
    <t xml:space="preserve">WEBSPARK INC                            </t>
  </si>
  <si>
    <t xml:space="preserve">WIDELITY INC                            </t>
  </si>
  <si>
    <t xml:space="preserve">WJH CONSULTING INC                      </t>
  </si>
  <si>
    <t xml:space="preserve">WORLDGATE LLC                           </t>
  </si>
  <si>
    <t xml:space="preserve">WORLDWIDE COMPUTER HARDWARE CORP        </t>
  </si>
  <si>
    <t xml:space="preserve">WOVENWARE, INC.                         </t>
  </si>
  <si>
    <t xml:space="preserve">WTH TECHNOLOGY, INC.                    </t>
  </si>
  <si>
    <t xml:space="preserve">XPECT SOLUTIONS, INC.                   </t>
  </si>
  <si>
    <t xml:space="preserve">XPRESS ELECTRONIC SERVICES, INC.        </t>
  </si>
  <si>
    <t xml:space="preserve">XY SYSTEMS INC.                         </t>
  </si>
  <si>
    <t xml:space="preserve">YANCY &amp; ASSOCIATES, INC.                </t>
  </si>
  <si>
    <t xml:space="preserve">Z2 TECHNOLOGIES LLC                     </t>
  </si>
  <si>
    <t xml:space="preserve">ZENETH TECHNOLOGY PARTNERS, LLC         </t>
  </si>
  <si>
    <t xml:space="preserve">1SOURCE INTERNATIONAL, LLC              </t>
  </si>
  <si>
    <t xml:space="preserve">2D TECHNOLOGY GROUP, INC.               </t>
  </si>
  <si>
    <t xml:space="preserve">A.B. CLOSING CORPORATION                </t>
  </si>
  <si>
    <t xml:space="preserve">ACADEMIC TECHNOLOGIES, INC              </t>
  </si>
  <si>
    <t xml:space="preserve">ACCELERATED TECHNOLOGY LABORATOR        </t>
  </si>
  <si>
    <t xml:space="preserve">ACCESS SMART, LLC                       </t>
  </si>
  <si>
    <t xml:space="preserve">ACCUNET SOLUTIONS, INC.                 </t>
  </si>
  <si>
    <t xml:space="preserve">ACENDRE, INC                            </t>
  </si>
  <si>
    <t xml:space="preserve">ACHIEVA PARTNERS, INC.                  </t>
  </si>
  <si>
    <t xml:space="preserve">ADVANCED S W TECHNOLOGIES, L.L.C        </t>
  </si>
  <si>
    <t xml:space="preserve">AFFINITY NETWORKS, INC.                 </t>
  </si>
  <si>
    <t xml:space="preserve">AFGLOBE COMMUNICATIONS INC              </t>
  </si>
  <si>
    <t xml:space="preserve">AFILIAS TECHNOLOGIES LIMITED            </t>
  </si>
  <si>
    <t xml:space="preserve">AGILE COMMUNICATIONS, INC.              </t>
  </si>
  <si>
    <t xml:space="preserve">AGILEANA L.C.                           </t>
  </si>
  <si>
    <t xml:space="preserve">AGILQUEST CORPORATION                   </t>
  </si>
  <si>
    <t xml:space="preserve">AIR802                                  </t>
  </si>
  <si>
    <t xml:space="preserve">AKIRA TECHNOLOGIES, INC                 </t>
  </si>
  <si>
    <t xml:space="preserve">ALCYON, INC.                            </t>
  </si>
  <si>
    <t xml:space="preserve">ALLEGHENY SCIENCE &amp; TECHNOLOGY C        </t>
  </si>
  <si>
    <t xml:space="preserve">ALPHATECH SYSTEMS AND CONSULTING        </t>
  </si>
  <si>
    <t xml:space="preserve">ALTUS CONSULTING CORPORATION            </t>
  </si>
  <si>
    <t xml:space="preserve">AMERICAN BUSINESS COMMUNICATIONS        </t>
  </si>
  <si>
    <t xml:space="preserve">AMERICAN INDUSTRIAL SYSTEMS, INC        </t>
  </si>
  <si>
    <t xml:space="preserve">AMS TECHNOLOGIES, LLC                   </t>
  </si>
  <si>
    <t xml:space="preserve">AMVI SOFTWARE, INC.                     </t>
  </si>
  <si>
    <t xml:space="preserve">ANALYTICAL DESIGN SOLUTIONS, INC        </t>
  </si>
  <si>
    <t xml:space="preserve">ANIMETRICS, INC.                        </t>
  </si>
  <si>
    <t xml:space="preserve">AO CONSULT LLC                          </t>
  </si>
  <si>
    <t xml:space="preserve">APPLICATION TECHNOLOGIES, INC.          </t>
  </si>
  <si>
    <t xml:space="preserve">APPLIED INTELLECT                       </t>
  </si>
  <si>
    <t xml:space="preserve">APPLIED RESEARCH SOLUTIONS, INC         </t>
  </si>
  <si>
    <t xml:space="preserve">APPLIEDINFO PARTNERS INC                </t>
  </si>
  <si>
    <t xml:space="preserve">AQUARIAN SYSTEMS INC                    </t>
  </si>
  <si>
    <t xml:space="preserve">AQUENT LLC                              </t>
  </si>
  <si>
    <t xml:space="preserve">ARCSOFT CONSULTING, LLC                 </t>
  </si>
  <si>
    <t xml:space="preserve">ARG TACTICAL, LLC                       </t>
  </si>
  <si>
    <t xml:space="preserve">ASP WEB SOLUTIONS LLC                   </t>
  </si>
  <si>
    <t xml:space="preserve">ASPIRYON LLC                            </t>
  </si>
  <si>
    <t xml:space="preserve">ASSURA, INC.                            </t>
  </si>
  <si>
    <t xml:space="preserve">ATHENA TECHNOLOGY GROUP INC             </t>
  </si>
  <si>
    <t xml:space="preserve">ATI INTERNATIONAL                       </t>
  </si>
  <si>
    <t xml:space="preserve">ATLANTIC DIGITAL, INC.                  </t>
  </si>
  <si>
    <t xml:space="preserve">AURIGO SOFTWARE TECHNOLOGIES INC        </t>
  </si>
  <si>
    <t xml:space="preserve">AUTHENTIDATE HOLDING CORP.              </t>
  </si>
  <si>
    <t xml:space="preserve">AVATAR PARTNERS INC                     </t>
  </si>
  <si>
    <t xml:space="preserve">AVID SYSTEMS, LLC                       </t>
  </si>
  <si>
    <t xml:space="preserve">AXIOM CONSULTING &amp; DESIGN LLC           </t>
  </si>
  <si>
    <t xml:space="preserve">B 3 GROUP, INC                          </t>
  </si>
  <si>
    <t xml:space="preserve">B&amp;M CONSULTING GROUP, INC.              </t>
  </si>
  <si>
    <t xml:space="preserve">BANTU, INC.                             </t>
  </si>
  <si>
    <t xml:space="preserve">BIO-OPTRONICS, INC                      </t>
  </si>
  <si>
    <t xml:space="preserve">BIZFLOW CORP.                           </t>
  </si>
  <si>
    <t xml:space="preserve">BLUE MANTLE INC                         </t>
  </si>
  <si>
    <t xml:space="preserve">BLUESTAR TECHNOLOGIES, INC.             </t>
  </si>
  <si>
    <t xml:space="preserve">BOUNDLESS ASSISTIVE TECHNOLOGY,         </t>
  </si>
  <si>
    <t xml:space="preserve">BOWHEAD INFORMATION TECHNOLOGY S        </t>
  </si>
  <si>
    <t xml:space="preserve">BOYD, CATON AND GRANT TRANSPORTA        </t>
  </si>
  <si>
    <t xml:space="preserve">BRITE GROUP, INC, THE                   </t>
  </si>
  <si>
    <t xml:space="preserve">BUFFALO COMPUTER GRAPHICS, INC.         </t>
  </si>
  <si>
    <t xml:space="preserve">BUSINESS ENTERPRISES &amp; SYSTEMS T        </t>
  </si>
  <si>
    <t xml:space="preserve">C &amp; L COMMUNICATIONS INC                </t>
  </si>
  <si>
    <t xml:space="preserve">CARDSMART TECHNOLOGIES, INC.            </t>
  </si>
  <si>
    <t xml:space="preserve">CARNEGIE TECHNOLOGY GROUP, LLC          </t>
  </si>
  <si>
    <t xml:space="preserve">CASE SYSTEMS, INC.                      </t>
  </si>
  <si>
    <t xml:space="preserve">CAVCOM INC.                             </t>
  </si>
  <si>
    <t xml:space="preserve">CETAN CORPORATION                       </t>
  </si>
  <si>
    <t xml:space="preserve">CIVICACTIONS, INC.                      </t>
  </si>
  <si>
    <t xml:space="preserve">CJS SOLUTIONS GROUP, LLC, THE           </t>
  </si>
  <si>
    <t xml:space="preserve">CLARUS GROUP, LLC                       </t>
  </si>
  <si>
    <t xml:space="preserve">CLIENT SOFTWARE SERVICES, LLC           </t>
  </si>
  <si>
    <t xml:space="preserve">CNI PROFESSIONAL SERVICES, LLC          </t>
  </si>
  <si>
    <t xml:space="preserve">COGITATE INC.                           </t>
  </si>
  <si>
    <t xml:space="preserve">COMCAST BUSINESS COMMUNICATIONS,        </t>
  </si>
  <si>
    <t xml:space="preserve">COMMONWEALTH INFORMATICS, INC.          </t>
  </si>
  <si>
    <t xml:space="preserve">COMMUNICATION SYSTEMS SOLUTIONS,        </t>
  </si>
  <si>
    <t xml:space="preserve">COMNET COMMUNICATIONS, LLC              </t>
  </si>
  <si>
    <t xml:space="preserve">COMPITSS, INC.                          </t>
  </si>
  <si>
    <t xml:space="preserve">COMPTEL INC.                            </t>
  </si>
  <si>
    <t xml:space="preserve">COMPUTER CITE                           </t>
  </si>
  <si>
    <t xml:space="preserve">COMPUTERIZED TRAINING SYSTEMS, L        </t>
  </si>
  <si>
    <t xml:space="preserve">COMTECH GLOBAL, INC                     </t>
  </si>
  <si>
    <t xml:space="preserve">CONCORD, INC.                           </t>
  </si>
  <si>
    <t xml:space="preserve">CONTACT CENTER INNOVATIONS, LLC         </t>
  </si>
  <si>
    <t xml:space="preserve">CONTEMPORARY COMPUTER SERVICES,         </t>
  </si>
  <si>
    <t xml:space="preserve">COSOLUTIONS, INC.                       </t>
  </si>
  <si>
    <t xml:space="preserve">CRWI, LLC                               </t>
  </si>
  <si>
    <t xml:space="preserve">CRYSTAL L. DUNSON AND ASSOCIATES        </t>
  </si>
  <si>
    <t xml:space="preserve">CSP ENTERPRISES LLC                     </t>
  </si>
  <si>
    <t xml:space="preserve">CSZNET, INC.                            </t>
  </si>
  <si>
    <t xml:space="preserve">CTS CONSOLIDATED TELECOM SERVICE        </t>
  </si>
  <si>
    <t xml:space="preserve">CYBER 360, INC.                         </t>
  </si>
  <si>
    <t xml:space="preserve">CYBER SOLUTIONS &amp; SERVICES, INC.        </t>
  </si>
  <si>
    <t xml:space="preserve">DATA INTELLIGENCE LLC                   </t>
  </si>
  <si>
    <t xml:space="preserve">DATA SAVERS L.L.C.                      </t>
  </si>
  <si>
    <t xml:space="preserve">DATAMART SYSTEMS INC                    </t>
  </si>
  <si>
    <t xml:space="preserve">DATAOPTEK CORP.                         </t>
  </si>
  <si>
    <t xml:space="preserve">DECIPHER SOFTWARE SOLUTIONS LLC         </t>
  </si>
  <si>
    <t xml:space="preserve">DECISION CONSULTANTS, INC.              </t>
  </si>
  <si>
    <t xml:space="preserve">DENIM GROUP, LTD.                       </t>
  </si>
  <si>
    <t xml:space="preserve">DEVELOPMENT DIMENSIONS INTERNATI        </t>
  </si>
  <si>
    <t xml:space="preserve">DEW SOFTWARE INC                        </t>
  </si>
  <si>
    <t xml:space="preserve">DIGERATI SYSTEMS INC.                   </t>
  </si>
  <si>
    <t xml:space="preserve">DIGIS CORPORATION                       </t>
  </si>
  <si>
    <t xml:space="preserve">DIGITAL BOARDWALK, INC.                 </t>
  </si>
  <si>
    <t xml:space="preserve">DIGITAL CAPSTONE, INC.                  </t>
  </si>
  <si>
    <t xml:space="preserve">DIGITAL EDGE VENTURES INC.              </t>
  </si>
  <si>
    <t xml:space="preserve">DIGITAL HANDS, LLC                      </t>
  </si>
  <si>
    <t xml:space="preserve">DIGITAL SYSTEMS                         </t>
  </si>
  <si>
    <t xml:space="preserve">DISYS SOLUTIONS, INC.                   </t>
  </si>
  <si>
    <t xml:space="preserve">DIVERSE COMPUTING, INC.                 </t>
  </si>
  <si>
    <t xml:space="preserve">DLS SOFTWARE STUDIOS, INC.              </t>
  </si>
  <si>
    <t xml:space="preserve">DOMINIONTEK INC                         </t>
  </si>
  <si>
    <t xml:space="preserve">DOVER NETWORKS LLC                      </t>
  </si>
  <si>
    <t xml:space="preserve">DUDAS IT RESOURCES &amp; ADVISORY, I        </t>
  </si>
  <si>
    <t xml:space="preserve">DURATECH USA, INC.                      </t>
  </si>
  <si>
    <t xml:space="preserve">DYNAMIC BUSINESS SERVICES INC.          </t>
  </si>
  <si>
    <t xml:space="preserve">EAGLE DESIGN INNOVATION LLC             </t>
  </si>
  <si>
    <t xml:space="preserve">EASTERN DATA, INC.                      </t>
  </si>
  <si>
    <t xml:space="preserve">EASY DYNAMICS CORPORATION               </t>
  </si>
  <si>
    <t xml:space="preserve">EDGE TECHNOLOGY SERVICES, INC.          </t>
  </si>
  <si>
    <t xml:space="preserve">EDUCATION MANAGEMENT SOLUTIONS,         </t>
  </si>
  <si>
    <t xml:space="preserve">EKMAN ASSOCIATES, INC.                  </t>
  </si>
  <si>
    <t xml:space="preserve">ELECTRONIC AUCTION SERVICES, INC        </t>
  </si>
  <si>
    <t xml:space="preserve">E-LOGIC INC.                            </t>
  </si>
  <si>
    <t xml:space="preserve">ENDER TECHNOLOGY CORPORATION            </t>
  </si>
  <si>
    <t xml:space="preserve">ENLIGHTEN IT CONSULTING INC.            </t>
  </si>
  <si>
    <t xml:space="preserve">ENTERPRISE CONSULTING INC               </t>
  </si>
  <si>
    <t xml:space="preserve">ENTERPRISE ITECH CORP.                  </t>
  </si>
  <si>
    <t xml:space="preserve">EOS GROUP, INC.                         </t>
  </si>
  <si>
    <t xml:space="preserve">EPATHUSA, INC.                          </t>
  </si>
  <si>
    <t xml:space="preserve">EQUATOR, LLC                            </t>
  </si>
  <si>
    <t xml:space="preserve">ESCIENCE AND TECHNOLOGY SOLUTION        </t>
  </si>
  <si>
    <t xml:space="preserve">ESENSE INCORPORATED                     </t>
  </si>
  <si>
    <t xml:space="preserve">ETRANSERVICES CORP.                     </t>
  </si>
  <si>
    <t xml:space="preserve">EVERIS USA INC.                         </t>
  </si>
  <si>
    <t xml:space="preserve">EVOLVESCAPE INC.                        </t>
  </si>
  <si>
    <t xml:space="preserve">EXCALIBUR INTEGRATED SYSTEMS, IN        </t>
  </si>
  <si>
    <t xml:space="preserve">EXECUTIVE CONSULTING GROUP INC          </t>
  </si>
  <si>
    <t xml:space="preserve">EXPEDITION COMMUNICATIONS, LLC          </t>
  </si>
  <si>
    <t xml:space="preserve">FAIRFAX DATA SYSTEMS INC                </t>
  </si>
  <si>
    <t xml:space="preserve">FENESTRA TECHNOLOGIES CORPORATIO        </t>
  </si>
  <si>
    <t xml:space="preserve">FIBER CABLES DIRECT, LLC                </t>
  </si>
  <si>
    <t xml:space="preserve">FIRST HEALTH CONSULTING                 </t>
  </si>
  <si>
    <t xml:space="preserve">FLEXPOINT TECHNOLOGY LLC                </t>
  </si>
  <si>
    <t xml:space="preserve">FLOURNOY INFORMATION SECURITY SO        </t>
  </si>
  <si>
    <t xml:space="preserve">FLUIDEDGE CONSULTING, INC.              </t>
  </si>
  <si>
    <t xml:space="preserve">FOREFRONT TECHNOLOGIES, LLC             </t>
  </si>
  <si>
    <t xml:space="preserve">FOXSPIRE, LLC                           </t>
  </si>
  <si>
    <t xml:space="preserve">FREEDOM CONSULTING GROUP, INC.          </t>
  </si>
  <si>
    <t xml:space="preserve">FRONTIER COMPUTER CORP                  </t>
  </si>
  <si>
    <t xml:space="preserve">FULL ARMOR GROUP, INC.                  </t>
  </si>
  <si>
    <t xml:space="preserve">FUNCTION1                               </t>
  </si>
  <si>
    <t xml:space="preserve">FUTURE SKYS INC.                        </t>
  </si>
  <si>
    <t xml:space="preserve">GEOWIRELESS, INC                        </t>
  </si>
  <si>
    <t xml:space="preserve">GHD INC.                                </t>
  </si>
  <si>
    <t xml:space="preserve">GIGAPARTS, INC.                         </t>
  </si>
  <si>
    <t xml:space="preserve">GLOBAL ANCHORAGE INC.                   </t>
  </si>
  <si>
    <t xml:space="preserve">GLOBAL INFOTEK, INC.                    </t>
  </si>
  <si>
    <t xml:space="preserve">GLOBAL RESOURCE SOLUTIONS, INC.         </t>
  </si>
  <si>
    <t xml:space="preserve">GLOBAL TECHNOLOGY ASSOCIATES, LL        </t>
  </si>
  <si>
    <t xml:space="preserve">GLOBAL VISION TECHNOLOGIES, INC.        </t>
  </si>
  <si>
    <t xml:space="preserve">GOLD TYPE BUSINESS MACHINES, INC        </t>
  </si>
  <si>
    <t xml:space="preserve">GOLDBELT HAWK L.L.C.                    </t>
  </si>
  <si>
    <t xml:space="preserve">GOOGOZ.COM, INC.                        </t>
  </si>
  <si>
    <t xml:space="preserve">GRANITE FINANCIAL SOLUTIONS, INC        </t>
  </si>
  <si>
    <t xml:space="preserve">GRANITE HORIZON LLC                     </t>
  </si>
  <si>
    <t xml:space="preserve">GRANITE TELECOMMUNICATIONS, LLC         </t>
  </si>
  <si>
    <t xml:space="preserve">GUROO LLC                               </t>
  </si>
  <si>
    <t xml:space="preserve">GXM CONSULTING LLC                      </t>
  </si>
  <si>
    <t xml:space="preserve">HALVIK CORP                             </t>
  </si>
  <si>
    <t xml:space="preserve">HARD LIGHT CONSULTING GROUP, L.L        </t>
  </si>
  <si>
    <t xml:space="preserve">HEARTLAND TECHNOLOGY GROUP LLC          </t>
  </si>
  <si>
    <t xml:space="preserve">HICKORY GROUND SOLUTIONS, LLC           </t>
  </si>
  <si>
    <t xml:space="preserve">HOMNICK SYSTEMS INC                     </t>
  </si>
  <si>
    <t xml:space="preserve">HORUS TECHNOLOGY SOLUTIONS, INC.        </t>
  </si>
  <si>
    <t xml:space="preserve">HRWORX, LLC                             </t>
  </si>
  <si>
    <t xml:space="preserve">HUTTON COMMUNICATIONS, INC              </t>
  </si>
  <si>
    <t xml:space="preserve">HX5,, LLC                               </t>
  </si>
  <si>
    <t xml:space="preserve">HYTERA AMERICA INCORPORATED             </t>
  </si>
  <si>
    <t xml:space="preserve">IDEAL INNOVATIONS INCORPORATED          </t>
  </si>
  <si>
    <t xml:space="preserve">IHSE USA LLC                            </t>
  </si>
  <si>
    <t xml:space="preserve">IMMERSION CONSULTING LLC                </t>
  </si>
  <si>
    <t xml:space="preserve">IMPAQ INTERNATIONAL LLC                 </t>
  </si>
  <si>
    <t xml:space="preserve">IN2ITIVE LLC                            </t>
  </si>
  <si>
    <t xml:space="preserve">INALAB CONSULTING, INC                  </t>
  </si>
  <si>
    <t xml:space="preserve">INDU LLC                                </t>
  </si>
  <si>
    <t xml:space="preserve">INET, LLC                               </t>
  </si>
  <si>
    <t xml:space="preserve">INFLEXION MANAGEMENT SCIENCES, L        </t>
  </si>
  <si>
    <t xml:space="preserve">INFOJINI, INC.                          </t>
  </si>
  <si>
    <t xml:space="preserve">INFOREEM, INC.                          </t>
  </si>
  <si>
    <t xml:space="preserve">INFORMATION MANAGEMENT SPECIALIS        </t>
  </si>
  <si>
    <t xml:space="preserve">INFORMATION SYSTEMS SOLUTIONS, I        </t>
  </si>
  <si>
    <t xml:space="preserve">INFOSEC INSTITUTE INC.                  </t>
  </si>
  <si>
    <t xml:space="preserve">INFOTECH GLOBAL, INC.                   </t>
  </si>
  <si>
    <t xml:space="preserve">INNOVATIVE ELEMENT, L.L.C.              </t>
  </si>
  <si>
    <t xml:space="preserve">INNOVTECH INC                           </t>
  </si>
  <si>
    <t xml:space="preserve">INTEGRATED DATA SERVICES INC            </t>
  </si>
  <si>
    <t xml:space="preserve">INTELITRAC, INC.                        </t>
  </si>
  <si>
    <t xml:space="preserve">INTELLIZANT LLC                         </t>
  </si>
  <si>
    <t xml:space="preserve">INTTERRA                                </t>
  </si>
  <si>
    <t xml:space="preserve">IPSOFT INCORPORATED                     </t>
  </si>
  <si>
    <t xml:space="preserve">IRON DATA SOLUTIONS, INC. (DE)          </t>
  </si>
  <si>
    <t xml:space="preserve">ISDA CONSULTING, INC.                   </t>
  </si>
  <si>
    <t xml:space="preserve">ISTA NORTH AMERICA, INC.                </t>
  </si>
  <si>
    <t xml:space="preserve">IT VETERANS LLC                         </t>
  </si>
  <si>
    <t xml:space="preserve">IT-CNP, INC.                            </t>
  </si>
  <si>
    <t xml:space="preserve">ITCONNECT INCORPORATED                  </t>
  </si>
  <si>
    <t xml:space="preserve">IVORY CLOUD LLC                         </t>
  </si>
  <si>
    <t xml:space="preserve">J&amp;B HARTIGAN, INC                       </t>
  </si>
  <si>
    <t xml:space="preserve">JANUS SOFTWARE, INC.                    </t>
  </si>
  <si>
    <t xml:space="preserve">JHC TECHNOLOGY, INC.                    </t>
  </si>
  <si>
    <t xml:space="preserve">JOHNS HOPKINS BAYVIEW MEDICAL CE        </t>
  </si>
  <si>
    <t xml:space="preserve">JOSEPH ASSOCIATES, INC.                 </t>
  </si>
  <si>
    <t xml:space="preserve">KA'ALA SYSTEMS TECHNOLOGY CORPOR        </t>
  </si>
  <si>
    <t xml:space="preserve">KALANI CONSULTING, INC.                 </t>
  </si>
  <si>
    <t xml:space="preserve">KASHMAN CONSULTING, INC.                </t>
  </si>
  <si>
    <t xml:space="preserve">KEY GREEN SOLUTIONS LLC                 </t>
  </si>
  <si>
    <t xml:space="preserve">KLETT CONSULTING GROUP, INC.            </t>
  </si>
  <si>
    <t xml:space="preserve">KOVA, CORP.                             </t>
  </si>
  <si>
    <t xml:space="preserve">KWIZCOM CORPORATION                     </t>
  </si>
  <si>
    <t xml:space="preserve">LAKOTA SOFTWARE SOLUTIONS, INC          </t>
  </si>
  <si>
    <t xml:space="preserve">LCPTRACKER, INC.                        </t>
  </si>
  <si>
    <t xml:space="preserve">LEAPOINT LLC                            </t>
  </si>
  <si>
    <t xml:space="preserve">LISA MARIE DAVIS-LACY                   </t>
  </si>
  <si>
    <t xml:space="preserve">LOCUS DIAGNOSTICS, LLC                  </t>
  </si>
  <si>
    <t xml:space="preserve">LOYAL SOURCE GOVERNMENT SERVICES        </t>
  </si>
  <si>
    <t xml:space="preserve">LTG FEDERAL INC.                        </t>
  </si>
  <si>
    <t xml:space="preserve">LZS GLOBAL SERVICES, INC.               </t>
  </si>
  <si>
    <t xml:space="preserve">M.G.I. USA, INC.                        </t>
  </si>
  <si>
    <t xml:space="preserve">MANAGEMENT HEALTH SYSTEMS, INC          </t>
  </si>
  <si>
    <t xml:space="preserve">MANAGEMENT MENTORS INC                  </t>
  </si>
  <si>
    <t xml:space="preserve">MANSAI CORP                             </t>
  </si>
  <si>
    <t xml:space="preserve">MEETINGSPHERE INC.                      </t>
  </si>
  <si>
    <t xml:space="preserve">MERITECH, INC.                          </t>
  </si>
  <si>
    <t xml:space="preserve">METADATA TECHNOLOGY NORTH AMERIC        </t>
  </si>
  <si>
    <t xml:space="preserve">METAFLOWS INC.                          </t>
  </si>
  <si>
    <t xml:space="preserve">METOVA FEDERAL, LLC                     </t>
  </si>
  <si>
    <t xml:space="preserve">METOVA, INC.                            </t>
  </si>
  <si>
    <t xml:space="preserve">METRO PRODUCTIONS GOVERNMENT SER        </t>
  </si>
  <si>
    <t xml:space="preserve">MICHAEL KARAGIANNIS GOVT CONSU          </t>
  </si>
  <si>
    <t xml:space="preserve">MICROHEALTH LLC                         </t>
  </si>
  <si>
    <t xml:space="preserve">MILLENNIUM GROUP INT'L LLC, THE         </t>
  </si>
  <si>
    <t xml:space="preserve">MINDCUBED L.L.C.                        </t>
  </si>
  <si>
    <t xml:space="preserve">MINDPOINT GROUP, LLC                    </t>
  </si>
  <si>
    <t xml:space="preserve">MIRI INFOTECH INC                       </t>
  </si>
  <si>
    <t xml:space="preserve">MJ-6 LLC                                </t>
  </si>
  <si>
    <t xml:space="preserve">MOBOMO, LLC                             </t>
  </si>
  <si>
    <t xml:space="preserve">MOOV CORPORATION                        </t>
  </si>
  <si>
    <t xml:space="preserve">MSF&amp;W SOFTWARE INC.                     </t>
  </si>
  <si>
    <t xml:space="preserve">MULTITEK, LLC                           </t>
  </si>
  <si>
    <t xml:space="preserve">MUTATIO INC.                            </t>
  </si>
  <si>
    <t xml:space="preserve">MYTH TECHNOLOGIES, LLC                  </t>
  </si>
  <si>
    <t xml:space="preserve">N2GRATE GOVERNMENT TECHNOLOGY SO        </t>
  </si>
  <si>
    <t xml:space="preserve">NAMITUS TECHNOLOGIES INC                </t>
  </si>
  <si>
    <t xml:space="preserve">NATIONAL FIBER AND COPPER INC.          </t>
  </si>
  <si>
    <t xml:space="preserve">NATIONAL OPINION RESEARCH CENTER        </t>
  </si>
  <si>
    <t xml:space="preserve">NELSON ENTERPRISE TECHNOLOGY SER        </t>
  </si>
  <si>
    <t xml:space="preserve">NEOGENERATION WIRELESS SERVICES,        </t>
  </si>
  <si>
    <t xml:space="preserve">NEO-MATRIX TECHNOLOGIES INC.            </t>
  </si>
  <si>
    <t xml:space="preserve">NETWORK RUNNERS INC                     </t>
  </si>
  <si>
    <t xml:space="preserve">NEW TARGET, INC.                        </t>
  </si>
  <si>
    <t xml:space="preserve">NEWBRIDGE WIRELESS, LLC                 </t>
  </si>
  <si>
    <t xml:space="preserve">NEXTGEN, INC.                           </t>
  </si>
  <si>
    <t xml:space="preserve">NEXUM, INC.                             </t>
  </si>
  <si>
    <t xml:space="preserve">NIMBUS CONSULTING LLC                   </t>
  </si>
  <si>
    <t xml:space="preserve">NISGA'A DATA SYSTEMS LLC                </t>
  </si>
  <si>
    <t xml:space="preserve">NOBEL COMPUTER SYSTEMS                  </t>
  </si>
  <si>
    <t xml:space="preserve">NODAVARE CORPORATION                    </t>
  </si>
  <si>
    <t xml:space="preserve">NORTHEAST COMMUNICATIONS GROUP,         </t>
  </si>
  <si>
    <t xml:space="preserve">NORTHRAMP LLC                           </t>
  </si>
  <si>
    <t xml:space="preserve">NOVACOAST, INC.                         </t>
  </si>
  <si>
    <t xml:space="preserve">NTIER TRAINING LLC                      </t>
  </si>
  <si>
    <t xml:space="preserve">OBOR DIGITAL, LLC                       </t>
  </si>
  <si>
    <t xml:space="preserve">ORTMAN CONSULTING LLC                   </t>
  </si>
  <si>
    <t xml:space="preserve">OSI INTERNATIONAL LLC                   </t>
  </si>
  <si>
    <t xml:space="preserve">OSPRO SYSTEMS LLC                       </t>
  </si>
  <si>
    <t xml:space="preserve">PACIFIC MONARCH, INC                    </t>
  </si>
  <si>
    <t xml:space="preserve">PAMELA P DESSASO                        </t>
  </si>
  <si>
    <t xml:space="preserve">PATHMAKER GROUP L P                     </t>
  </si>
  <si>
    <t xml:space="preserve">PATRIOT IMAGING CORPORATION             </t>
  </si>
  <si>
    <t xml:space="preserve">PCPLUS NETWORKS, INC.                   </t>
  </si>
  <si>
    <t xml:space="preserve">PELATRON, INC                           </t>
  </si>
  <si>
    <t xml:space="preserve">PERITIUS CONSULTING, INC.               </t>
  </si>
  <si>
    <t xml:space="preserve">PERSONNEL DECISIONS RESEARCH INS        </t>
  </si>
  <si>
    <t xml:space="preserve">PHANTOM TECHNOLOGIES, INC.              </t>
  </si>
  <si>
    <t xml:space="preserve">PHIGL INC                               </t>
  </si>
  <si>
    <t xml:space="preserve">PHOENIX DATA SECURITY, INC              </t>
  </si>
  <si>
    <t xml:space="preserve">PIVOTAL POINT, LLC                      </t>
  </si>
  <si>
    <t xml:space="preserve">PLASMA COMPUTING GROUP, INC.            </t>
  </si>
  <si>
    <t xml:space="preserve">POINT ROCK SOLUTIONS LLC                </t>
  </si>
  <si>
    <t xml:space="preserve">PORTAL TECHNOLOGIES CORP                </t>
  </si>
  <si>
    <t xml:space="preserve">PRAESCIENT ANALYTICS LLC                </t>
  </si>
  <si>
    <t xml:space="preserve">PROGRAMMATICS ENGINEERING GROUP,        </t>
  </si>
  <si>
    <t xml:space="preserve">PROLOGIN TECHNOLOGIES INC               </t>
  </si>
  <si>
    <t xml:space="preserve">PROMETHEUS GLOBAL CORPORATION           </t>
  </si>
  <si>
    <t xml:space="preserve">PROTELECOM, LLC                         </t>
  </si>
  <si>
    <t xml:space="preserve">PROVIDGE CONSULTING, LLC                </t>
  </si>
  <si>
    <t xml:space="preserve">QUADRINT, INC.                          </t>
  </si>
  <si>
    <t xml:space="preserve">QUANTUM NETWORKS, LLC                   </t>
  </si>
  <si>
    <t xml:space="preserve">QUEST ANALYTICS LLC                     </t>
  </si>
  <si>
    <t xml:space="preserve">R&amp;K CYBER SOLUTIONS LLC                 </t>
  </si>
  <si>
    <t xml:space="preserve">RAVEON TECHNOLOGIES CORPORATION         </t>
  </si>
  <si>
    <t xml:space="preserve">RC DATA COMMUNICATIONS, LLC             </t>
  </si>
  <si>
    <t xml:space="preserve">REALLAER, L.L.C.                        </t>
  </si>
  <si>
    <t xml:space="preserve">REALSEC, INC.                           </t>
  </si>
  <si>
    <t xml:space="preserve">RED CEDAR CONSULTANCY, LLC              </t>
  </si>
  <si>
    <t xml:space="preserve">RED CEDAR ENTERPRISES, INC.             </t>
  </si>
  <si>
    <t xml:space="preserve">RED HOUND SOFTWARE, INC.                </t>
  </si>
  <si>
    <t xml:space="preserve">RED SKY TECHNOLOGIES INC                </t>
  </si>
  <si>
    <t xml:space="preserve">REDLINE PERFORMANCE SOLUTIONS, L        </t>
  </si>
  <si>
    <t xml:space="preserve">RELIASOURCE, INC.                       </t>
  </si>
  <si>
    <t xml:space="preserve">RETHINKIT                               </t>
  </si>
  <si>
    <t xml:space="preserve">RIBBONS EXPRESS, INC                    </t>
  </si>
  <si>
    <t xml:space="preserve">RIDGEWOOD TECHNOLOGY PARTNERS, L        </t>
  </si>
  <si>
    <t xml:space="preserve">RIGIL CORPORATION                       </t>
  </si>
  <si>
    <t xml:space="preserve">RISK CONTROL TECHNOLOGIES INC           </t>
  </si>
  <si>
    <t xml:space="preserve">ROBERTO, GLORIA F                       </t>
  </si>
  <si>
    <t xml:space="preserve">ROGERS, WICKER, RYKMAN &amp; SPEDALE        </t>
  </si>
  <si>
    <t xml:space="preserve">ROUTEMATCH SOFTWARE, INC.               </t>
  </si>
  <si>
    <t xml:space="preserve">RSR INTERNATIONAL, LLC                  </t>
  </si>
  <si>
    <t xml:space="preserve">RUBBERMAID COMMERCIAL PRODUCTS L        </t>
  </si>
  <si>
    <t xml:space="preserve">SAI UNIVERSAL BUSINESS, INC.            </t>
  </si>
  <si>
    <t xml:space="preserve">SAPPHIRE INFOTECH, INC.                 </t>
  </si>
  <si>
    <t xml:space="preserve">SARUM LLC                               </t>
  </si>
  <si>
    <t xml:space="preserve">SASAKI EVOLUTIONARY INTEGRATION         </t>
  </si>
  <si>
    <t xml:space="preserve">SCARLET INFOTECH, INC                   </t>
  </si>
  <si>
    <t xml:space="preserve">SCIENCE APPLICATIONS INTERNATION        </t>
  </si>
  <si>
    <t xml:space="preserve">SCIENTIFIC SYSTEMS AND SOFTWARE         </t>
  </si>
  <si>
    <t xml:space="preserve">SDM SOFTWARE, INC.                      </t>
  </si>
  <si>
    <t xml:space="preserve">SECURE TECHNOLOGY INTEGRATION GR        </t>
  </si>
  <si>
    <t xml:space="preserve">SECURED FTP HOSTING LLC                 </t>
  </si>
  <si>
    <t xml:space="preserve">SEGAMI CORPORATION                      </t>
  </si>
  <si>
    <t xml:space="preserve">SEMANTICBITS, LLC                       </t>
  </si>
  <si>
    <t xml:space="preserve">SHOULDER 2 SHOULDER, INC.               </t>
  </si>
  <si>
    <t xml:space="preserve">SIENNA SYSTEMS CORPORATION              </t>
  </si>
  <si>
    <t xml:space="preserve">SIERRA 7                                </t>
  </si>
  <si>
    <t xml:space="preserve">SIGNET 6, INC.                          </t>
  </si>
  <si>
    <t xml:space="preserve">SIMPLE COM TOOLS, LLC                   </t>
  </si>
  <si>
    <t xml:space="preserve">SIMPLYDIGI.COM, INC.                    </t>
  </si>
  <si>
    <t xml:space="preserve">SITE 9, INC.                            </t>
  </si>
  <si>
    <t xml:space="preserve">SKILLSTORM COMMERCIAL SERVICES L        </t>
  </si>
  <si>
    <t xml:space="preserve">SMARTDOC TECHNOLOGIES, LLC              </t>
  </si>
  <si>
    <t xml:space="preserve">SMARTER SYSTEMS, LLC                    </t>
  </si>
  <si>
    <t xml:space="preserve">SMARTSIMPLE SOFTWARE INC                </t>
  </si>
  <si>
    <t xml:space="preserve">SOFTEK SOLUTIONS INC                    </t>
  </si>
  <si>
    <t xml:space="preserve">SOFTWARE AG GOVERNMENT SOLUTIONS        </t>
  </si>
  <si>
    <t xml:space="preserve">SOLIEL L.L.C.                           </t>
  </si>
  <si>
    <t xml:space="preserve">SOUTH DADE AIR CONDITIONING AND         </t>
  </si>
  <si>
    <t xml:space="preserve">SOUTHERN LIGHT LLC                      </t>
  </si>
  <si>
    <t xml:space="preserve">SPARKNET TECHNOLOGIES, LLC              </t>
  </si>
  <si>
    <t xml:space="preserve">SPATIAL DEVELOPMENT INTERNATIONA        </t>
  </si>
  <si>
    <t xml:space="preserve">SPEAR INCORPORATED                      </t>
  </si>
  <si>
    <t xml:space="preserve">SPRUCE TECHNOLOGY INC                   </t>
  </si>
  <si>
    <t xml:space="preserve">STALWART TECHNOLOGIES INC.              </t>
  </si>
  <si>
    <t xml:space="preserve">STANDARD INFORMATION TECHNOLOGY,        </t>
  </si>
  <si>
    <t xml:space="preserve">STAR2STAR COMMUNICATIONS, LLC           </t>
  </si>
  <si>
    <t xml:space="preserve">STORMPULSE, INC.                        </t>
  </si>
  <si>
    <t xml:space="preserve">STORSOFT TECHNOLOGY CORPORATION         </t>
  </si>
  <si>
    <t xml:space="preserve">STRAITSYS, INC                          </t>
  </si>
  <si>
    <t xml:space="preserve">STRATEGIC ANALYSIS ENTERPRISES,         </t>
  </si>
  <si>
    <t xml:space="preserve">STRATEGIC BUSINESS SYSTEMS, INC.        </t>
  </si>
  <si>
    <t xml:space="preserve">STRATEGIC TECHNOLOGY PARTNERS LL        </t>
  </si>
  <si>
    <t xml:space="preserve">SUMMIT INFORMATION SOLUTIONS, IN        </t>
  </si>
  <si>
    <t xml:space="preserve">SYDANTECH LLC                           </t>
  </si>
  <si>
    <t xml:space="preserve">SYNAPTIC COMMUNICATIONS INC             </t>
  </si>
  <si>
    <t xml:space="preserve">SYSTECH SYNERGY, INC.                   </t>
  </si>
  <si>
    <t xml:space="preserve">SYSTOR SYSTEMS, INC.                    </t>
  </si>
  <si>
    <t xml:space="preserve">TACTILE DESIGN GROUP LLC                </t>
  </si>
  <si>
    <t xml:space="preserve">TALL OAK SERVICES, INC.                 </t>
  </si>
  <si>
    <t xml:space="preserve">TAPESTRY TECHNOLOGIES, INC.             </t>
  </si>
  <si>
    <t xml:space="preserve">TECHNICAL SERVICES AND LOGISTICS        </t>
  </si>
  <si>
    <t xml:space="preserve">TECHNICAL SERVICES CORPORATION          </t>
  </si>
  <si>
    <t xml:space="preserve">TECHNIQUE SOLUTIONS INC                 </t>
  </si>
  <si>
    <t xml:space="preserve">TECHNOGEN, INC.                         </t>
  </si>
  <si>
    <t xml:space="preserve">TECHNOLOGIST, INC                       </t>
  </si>
  <si>
    <t xml:space="preserve">TECHNOLOGY ENGINEERING ASSOCIATE        </t>
  </si>
  <si>
    <t xml:space="preserve">TECHNOLOGY WIRE AND CABLE, INC.         </t>
  </si>
  <si>
    <t xml:space="preserve">TEKSAVERS, INC.                         </t>
  </si>
  <si>
    <t xml:space="preserve">TELECOR INC                             </t>
  </si>
  <si>
    <t xml:space="preserve">TETRA SOFT, INC.                        </t>
  </si>
  <si>
    <t xml:space="preserve">TEXTURA CORPORATION                     </t>
  </si>
  <si>
    <t xml:space="preserve">TFC, LLC                                </t>
  </si>
  <si>
    <t xml:space="preserve">THE DESIGN KNOWLEDGE COMPANY            </t>
  </si>
  <si>
    <t xml:space="preserve">TOTAL RESPONSE TECHNOLOGY, LLC          </t>
  </si>
  <si>
    <t xml:space="preserve">TRANSCEND SPATIAL SOLUTIONS, LLC        </t>
  </si>
  <si>
    <t xml:space="preserve">TRIDEC TECHNOLOGIES, LLC                </t>
  </si>
  <si>
    <t xml:space="preserve">TRIDENT GROUP, INC., THE                </t>
  </si>
  <si>
    <t xml:space="preserve">TRILLION TECHNOLOGY SOLUTIONS IN        </t>
  </si>
  <si>
    <t xml:space="preserve">TRINITY APPLIED STRATEGIES CORPO        </t>
  </si>
  <si>
    <t xml:space="preserve">TRIQUETRA TECHNOLOGIES, INC             </t>
  </si>
  <si>
    <t xml:space="preserve">TRIUMPH ENTERPRISES, INCORPORATE        </t>
  </si>
  <si>
    <t xml:space="preserve">TRUE COMMUNICATIONS, INC.               </t>
  </si>
  <si>
    <t xml:space="preserve">TRUEPOINT SOLUTIONS, LLC                </t>
  </si>
  <si>
    <t xml:space="preserve">TRUEVECTOR, LLC                         </t>
  </si>
  <si>
    <t xml:space="preserve">TSHIBANDA &amp; ASSOCIATES, LLC             </t>
  </si>
  <si>
    <t xml:space="preserve">TTI BUSINESS PRODUCTS, INC.             </t>
  </si>
  <si>
    <t xml:space="preserve">TUTOR.COM, INC.                         </t>
  </si>
  <si>
    <t xml:space="preserve">TWIN CITIES DIGITAL, INC.               </t>
  </si>
  <si>
    <t xml:space="preserve">TZWORKS LLC                             </t>
  </si>
  <si>
    <t xml:space="preserve">UMBC TRAINING CENTERS LLC               </t>
  </si>
  <si>
    <t xml:space="preserve">UNITECH SOFTSOLUTIONS INC               </t>
  </si>
  <si>
    <t xml:space="preserve">UNWIRED BROADBAND, INC.                 </t>
  </si>
  <si>
    <t xml:space="preserve">VANGUARD ENTERPRISES AND ASSOCIA        </t>
  </si>
  <si>
    <t xml:space="preserve">VASKE COMPUTER INC                      </t>
  </si>
  <si>
    <t xml:space="preserve">VAUGHN CONSULTING, INC.                 </t>
  </si>
  <si>
    <t xml:space="preserve">VECTOR PLANNING &amp; SERVICES, INC.        </t>
  </si>
  <si>
    <t xml:space="preserve">VEGATEK CORPORATION                     </t>
  </si>
  <si>
    <t xml:space="preserve">VELOCITY TECH SOLUTIONS INC.            </t>
  </si>
  <si>
    <t xml:space="preserve">VERISYS CORPORATION                     </t>
  </si>
  <si>
    <t xml:space="preserve">VFSS (VICCS FEDERAL SECTOR SYSTE        </t>
  </si>
  <si>
    <t xml:space="preserve">VIAAV, LLC                              </t>
  </si>
  <si>
    <t xml:space="preserve">VIEWPOINT, INC.                         </t>
  </si>
  <si>
    <t xml:space="preserve">VINCULUM INC                            </t>
  </si>
  <si>
    <t xml:space="preserve">VISION AUDIO &amp; VIDEO, LLC               </t>
  </si>
  <si>
    <t xml:space="preserve">VISTA TECHNICAL SERVICES, LLC           </t>
  </si>
  <si>
    <t xml:space="preserve">VITAL EDGE SOLUTIONS INC                </t>
  </si>
  <si>
    <t xml:space="preserve">VITECH CORPORATION                      </t>
  </si>
  <si>
    <t xml:space="preserve">VIVID PAGES INC.                        </t>
  </si>
  <si>
    <t xml:space="preserve">WARPIV TECHNOLOGIES, INC.               </t>
  </si>
  <si>
    <t xml:space="preserve">WASHINGTON SOFTWARE, INC.               </t>
  </si>
  <si>
    <t xml:space="preserve">WAVEBAND COMMUNICATIONS, L.L.C.         </t>
  </si>
  <si>
    <t xml:space="preserve">WEBSCAN, INC.                           </t>
  </si>
  <si>
    <t xml:space="preserve">WESTCLINTECH LLC                        </t>
  </si>
  <si>
    <t xml:space="preserve">WILDCARD CORP.                          </t>
  </si>
  <si>
    <t xml:space="preserve">WINXNET, INC                            </t>
  </si>
  <si>
    <t xml:space="preserve">WIPRO, LLC                              </t>
  </si>
  <si>
    <t xml:space="preserve">WORLD ACCEPTANCE GROUP, CORP.           </t>
  </si>
  <si>
    <t xml:space="preserve">XENDEE CORPORATION                      </t>
  </si>
  <si>
    <t xml:space="preserve">ZANTECH IT SERVICES, INC.               </t>
  </si>
  <si>
    <t xml:space="preserve">ZAPATA TECHNOLOGY, INC.                 </t>
  </si>
  <si>
    <t xml:space="preserve">ZEROWAIT CORPORATION                    </t>
  </si>
  <si>
    <t xml:space="preserve">Total Sales 2014 </t>
  </si>
  <si>
    <t xml:space="preserve">24X7SYSTEMS, INC.                       </t>
  </si>
  <si>
    <t xml:space="preserve">2PIXELS, LLC                            </t>
  </si>
  <si>
    <t xml:space="preserve">3D FITNESS, INC.                        </t>
  </si>
  <si>
    <t xml:space="preserve">3G FEDERAL SOLUTIONS LLC                </t>
  </si>
  <si>
    <t xml:space="preserve">4M RESEARCH, INC.                       </t>
  </si>
  <si>
    <t xml:space="preserve">8 CONSULTING LLC                        </t>
  </si>
  <si>
    <t xml:space="preserve">A P VENTURES, LLC                       </t>
  </si>
  <si>
    <t xml:space="preserve">ABACUS SERVICE CORPORATION              </t>
  </si>
  <si>
    <t xml:space="preserve">ABT ASSOCIATES INC.                     </t>
  </si>
  <si>
    <t xml:space="preserve">ACES GROUP, LLC                         </t>
  </si>
  <si>
    <t xml:space="preserve">ACHIEVA IT INC.                         </t>
  </si>
  <si>
    <t xml:space="preserve">ACTIVE DATA, INC.                       </t>
  </si>
  <si>
    <t xml:space="preserve">ACUITY SYSTEMS LLC                      </t>
  </si>
  <si>
    <t xml:space="preserve">ADI STRATEGIES INC                      </t>
  </si>
  <si>
    <t xml:space="preserve">ADL DATA SYSTEMS, INC.                  </t>
  </si>
  <si>
    <t xml:space="preserve">ADNET, INC.                             </t>
  </si>
  <si>
    <t xml:space="preserve">ADSYNC TECHNOLOGIES, INC.               </t>
  </si>
  <si>
    <t xml:space="preserve">ADVANCED NETWORK CONSULTING, INC        </t>
  </si>
  <si>
    <t xml:space="preserve">ADVANCED NETWORK SOLUTIONS INC.         </t>
  </si>
  <si>
    <t xml:space="preserve">AGILE TECHNOLOGY CONCEPTS, LLC          </t>
  </si>
  <si>
    <t xml:space="preserve">AGILE5 TECHNOLOGIES, INC.               </t>
  </si>
  <si>
    <t xml:space="preserve">AKA ENTERPRISE SOLUTIONS, INC.          </t>
  </si>
  <si>
    <t xml:space="preserve">ALETHIX, LLC                            </t>
  </si>
  <si>
    <t xml:space="preserve">ALIGN TECHNOLOGY SOLUTIONS LLC          </t>
  </si>
  <si>
    <t xml:space="preserve">ALLCOM GLOBAL SERVICES, INC.            </t>
  </si>
  <si>
    <t xml:space="preserve">ALLIANT KEYSTONE CONSULTING PART        </t>
  </si>
  <si>
    <t xml:space="preserve">ALLIED TELESIS, INC                     </t>
  </si>
  <si>
    <t xml:space="preserve">ALTAMIRA TECHNOLOGIES CORPORATIO        </t>
  </si>
  <si>
    <t xml:space="preserve">ALTER MODUS INTERNATIONAL CORPOR        </t>
  </si>
  <si>
    <t xml:space="preserve">ALTUS TECHNICAL SOLUTIONS, LLC          </t>
  </si>
  <si>
    <t xml:space="preserve">AMAZON COMPUTER TECHNOLOGY INC.         </t>
  </si>
  <si>
    <t xml:space="preserve">AMERICAN INFORMATICS SOLUTIONS,         </t>
  </si>
  <si>
    <t xml:space="preserve">AMERICAN NATIONAL UNIVERSITY, IN        </t>
  </si>
  <si>
    <t xml:space="preserve">AMICK BROWN, LLC                        </t>
  </si>
  <si>
    <t xml:space="preserve">AMICUS SYSTEMS, INC.                    </t>
  </si>
  <si>
    <t xml:space="preserve">AMOVIUS, LLC                            </t>
  </si>
  <si>
    <t xml:space="preserve">ANCHOR POINT TECHNOLOGY RESOURCE        </t>
  </si>
  <si>
    <t xml:space="preserve">ANCHOR SYSTEMS CORPORATION              </t>
  </si>
  <si>
    <t xml:space="preserve">ANCHOR TECHNOLOGY &amp; CONSULTANTS,        </t>
  </si>
  <si>
    <t xml:space="preserve">ANIMAL INTELLIGENCE SOFTWARE INC        </t>
  </si>
  <si>
    <t xml:space="preserve">'APPS' CONSULTANTS INC., THE            </t>
  </si>
  <si>
    <t xml:space="preserve">AQSACOM INCORPORATED                    </t>
  </si>
  <si>
    <t xml:space="preserve">ARCH SYSTEMS, LLC                       </t>
  </si>
  <si>
    <t xml:space="preserve">ARDMORE CONSULTING GROUP, INC.          </t>
  </si>
  <si>
    <t xml:space="preserve">ARORA ENGINEERS, INC.                   </t>
  </si>
  <si>
    <t xml:space="preserve">ASEFI CAPITAL INC                       </t>
  </si>
  <si>
    <t xml:space="preserve">ASTON TECHNOLOGIES INCORPORATED         </t>
  </si>
  <si>
    <t xml:space="preserve">ATH SOLUTIONS, INC.                     </t>
  </si>
  <si>
    <t xml:space="preserve">ATLANTIC SYSTEMS GROUP, INC.            </t>
  </si>
  <si>
    <t xml:space="preserve">AU &amp; ASSOCIATES INC.                    </t>
  </si>
  <si>
    <t xml:space="preserve">AVOKA (USA), INC.                       </t>
  </si>
  <si>
    <t xml:space="preserve">AZI CONSULTING INC                      </t>
  </si>
  <si>
    <t xml:space="preserve">BAILEY INFORMATION TECHNOLOGY CO        </t>
  </si>
  <si>
    <t xml:space="preserve">BAYINFOTECH LLC                         </t>
  </si>
  <si>
    <t xml:space="preserve">BCT LLC                                 </t>
  </si>
  <si>
    <t xml:space="preserve">BEACON CLOUD SOLUTIONS, INC.            </t>
  </si>
  <si>
    <t xml:space="preserve">BEAT, LLC                               </t>
  </si>
  <si>
    <t xml:space="preserve">BITSCOPIC INC                           </t>
  </si>
  <si>
    <t xml:space="preserve">BLACK SPOKE, LLC                        </t>
  </si>
  <si>
    <t xml:space="preserve">BLACK TURTLE SERVICES, LLC              </t>
  </si>
  <si>
    <t xml:space="preserve">BLENDED VENTURES, INC.                  </t>
  </si>
  <si>
    <t xml:space="preserve">BLUEPRINT CONSULTING SERVICES, L        </t>
  </si>
  <si>
    <t xml:space="preserve">BOWHEAD PROFESSIONAL SOLUTIONS,         </t>
  </si>
  <si>
    <t xml:space="preserve">BPA INCORPORATED                        </t>
  </si>
  <si>
    <t xml:space="preserve">BRAVIUM CONSULTING INC.                 </t>
  </si>
  <si>
    <t xml:space="preserve">BUSINESS EXPRESS INC                    </t>
  </si>
  <si>
    <t xml:space="preserve">BUSINESS SOLUTIONS GROUP INC            </t>
  </si>
  <si>
    <t xml:space="preserve">BUSINESSFORMAT INC.                     </t>
  </si>
  <si>
    <t xml:space="preserve">C SPEED, LLC                            </t>
  </si>
  <si>
    <t xml:space="preserve">CALAN COMMUNICATIONS                    </t>
  </si>
  <si>
    <t xml:space="preserve">CALLFIRE, INC.                          </t>
  </si>
  <si>
    <t xml:space="preserve">CAPTECH SERVICES                        </t>
  </si>
  <si>
    <t xml:space="preserve">CARSON SOLUTIONS, LLC                   </t>
  </si>
  <si>
    <t xml:space="preserve">CARTOGRAPHIC ASSOCIATES INC             </t>
  </si>
  <si>
    <t xml:space="preserve">CASSIDY CONSULTING GROUP, LLC           </t>
  </si>
  <si>
    <t xml:space="preserve">CEMSOL LLC                              </t>
  </si>
  <si>
    <t xml:space="preserve">CENERO, LLC                             </t>
  </si>
  <si>
    <t xml:space="preserve">CENTURY COMPUTERS, INC.                 </t>
  </si>
  <si>
    <t xml:space="preserve">CERTIFI, INC.                           </t>
  </si>
  <si>
    <t xml:space="preserve">CERTIPATH INC                           </t>
  </si>
  <si>
    <t xml:space="preserve">CLARON TECHNICAL SERVICES, LLC          </t>
  </si>
  <si>
    <t xml:space="preserve">CLEARFOCUS TECHNOLOGIES LLC             </t>
  </si>
  <si>
    <t xml:space="preserve">CNI GLOBAL SOLUTIONS, LLC               </t>
  </si>
  <si>
    <t xml:space="preserve">CODE PLUS INC                           </t>
  </si>
  <si>
    <t xml:space="preserve">COLUMBIA LIGHTHOUSE FOR THE BLIN        </t>
  </si>
  <si>
    <t xml:space="preserve">COMMERCIAL ELECTRONICS CORP.            </t>
  </si>
  <si>
    <t xml:space="preserve">COMPETITIVE RANGE SOLUTIONS LLC         </t>
  </si>
  <si>
    <t xml:space="preserve">COMPREHENSIVE CONSULTING SOLUTIO        </t>
  </si>
  <si>
    <t xml:space="preserve">COMPUTIZE! CONSULTING, INC.             </t>
  </si>
  <si>
    <t xml:space="preserve">CONCEPTIA, LTD.                         </t>
  </si>
  <si>
    <t xml:space="preserve">CONSTANT CURRENT, INC                   </t>
  </si>
  <si>
    <t xml:space="preserve">COREBLOX LLC                            </t>
  </si>
  <si>
    <t xml:space="preserve">CORNERSTONE INFORMATION SYSTEMS,        </t>
  </si>
  <si>
    <t xml:space="preserve">CORTECH, LLC                            </t>
  </si>
  <si>
    <t xml:space="preserve">CREATIVE RNP, INC.                      </t>
  </si>
  <si>
    <t xml:space="preserve">CREEK TECHNOLOGIES COMPANY              </t>
  </si>
  <si>
    <t xml:space="preserve">CRESCENT ALLIED SOLUTIONS, INC.         </t>
  </si>
  <si>
    <t xml:space="preserve">CTR MANAGEMENT GROUP LLC                </t>
  </si>
  <si>
    <t xml:space="preserve">CYBER CLARITY INC.                      </t>
  </si>
  <si>
    <t xml:space="preserve">CYBER CLOUD TECHNOLOGIES, LLC           </t>
  </si>
  <si>
    <t xml:space="preserve">CYBER RESEARCH GROUP, LLC               </t>
  </si>
  <si>
    <t xml:space="preserve">CYBER SECURITY SOLUTIONS                </t>
  </si>
  <si>
    <t xml:space="preserve">CYBERSPACE SOLUTIONS, LLC               </t>
  </si>
  <si>
    <t xml:space="preserve">CYBOOK INC                              </t>
  </si>
  <si>
    <t xml:space="preserve">DAN SOLUTIONS, INC                      </t>
  </si>
  <si>
    <t xml:space="preserve">DATABRIDGE LLC                          </t>
  </si>
  <si>
    <t xml:space="preserve">DATAPOWER INC                           </t>
  </si>
  <si>
    <t xml:space="preserve">DEWPOINT                                </t>
  </si>
  <si>
    <t xml:space="preserve">DH TECHNOLOGIES, LLC                    </t>
  </si>
  <si>
    <t xml:space="preserve">DIGISCRIBE INTERNATIONAL, LLC           </t>
  </si>
  <si>
    <t xml:space="preserve">DIGNITAS TECHNOLOGIES, LLC              </t>
  </si>
  <si>
    <t xml:space="preserve">DIVERSIFIED COMPUTER SYSTEMS OF         </t>
  </si>
  <si>
    <t xml:space="preserve">DOFORMS, INC                            </t>
  </si>
  <si>
    <t xml:space="preserve">DOMENIX CORPORATION, THE                </t>
  </si>
  <si>
    <t xml:space="preserve">DOUBLE APEX LLC                         </t>
  </si>
  <si>
    <t xml:space="preserve">DT PROFESSIONAL SERVICES LLC            </t>
  </si>
  <si>
    <t xml:space="preserve">DYNAMIC CONSULTING, LLC                 </t>
  </si>
  <si>
    <t xml:space="preserve">DYNAMO TECHNOLOGIES LLC                 </t>
  </si>
  <si>
    <t xml:space="preserve">DYNATOUCH CORPORATION                   </t>
  </si>
  <si>
    <t xml:space="preserve">DYNAVET SOLUTIONS, LLC                  </t>
  </si>
  <si>
    <t xml:space="preserve">E QUALITY CORPORATION                   </t>
  </si>
  <si>
    <t xml:space="preserve">E3 FEDERAL SOLUTIONS, LLC               </t>
  </si>
  <si>
    <t xml:space="preserve">EAGLE TG, LLC                           </t>
  </si>
  <si>
    <t xml:space="preserve">EASTERN COMMUNICATIONS, LTD.            </t>
  </si>
  <si>
    <t xml:space="preserve">ECONOMETRICA, INC.                      </t>
  </si>
  <si>
    <t xml:space="preserve">EDGE 360 LLC                            </t>
  </si>
  <si>
    <t xml:space="preserve">EFIIA CREATIONS LLC                     </t>
  </si>
  <si>
    <t xml:space="preserve">EGEN SOLUTIONS, INC.                    </t>
  </si>
  <si>
    <t xml:space="preserve">E-INFOSOL LLC                           </t>
  </si>
  <si>
    <t xml:space="preserve">EMERGENCY PLANNING MANAGEMENT IN        </t>
  </si>
  <si>
    <t xml:space="preserve">EMTEC, INC.                             </t>
  </si>
  <si>
    <t xml:space="preserve">ENDGAME, INC.                           </t>
  </si>
  <si>
    <t xml:space="preserve">ENERGYCAP, INC.                         </t>
  </si>
  <si>
    <t xml:space="preserve">ENHANCED VISION SYSTEMS INC             </t>
  </si>
  <si>
    <t xml:space="preserve">ENTRINSIK, INC                          </t>
  </si>
  <si>
    <t xml:space="preserve">EQUILIBRIUM IT SOLUTIONS, INC.          </t>
  </si>
  <si>
    <t xml:space="preserve">ESKILLZ CORP.                           </t>
  </si>
  <si>
    <t xml:space="preserve">EVOLVEWARE, INC.                        </t>
  </si>
  <si>
    <t xml:space="preserve">F&amp;E TRADING LLC                         </t>
  </si>
  <si>
    <t xml:space="preserve">F1 COMPUTER SOLUTIONS, INC.             </t>
  </si>
  <si>
    <t xml:space="preserve">FALCONA MANAGEMENT &amp; TECHNOLOGY,        </t>
  </si>
  <si>
    <t xml:space="preserve">FEDERAL MANAGEMENT PARTNERS, INC        </t>
  </si>
  <si>
    <t xml:space="preserve">FIDELITY PARTNERS MEDICAL STAFFI        </t>
  </si>
  <si>
    <t xml:space="preserve">FILA GROUP, LLC, THE                    </t>
  </si>
  <si>
    <t xml:space="preserve">FIRSTCALL OFFICE SOLUTIONS, INC.        </t>
  </si>
  <si>
    <t xml:space="preserve">FOURTH TECHNOLOGIES, INC.               </t>
  </si>
  <si>
    <t xml:space="preserve">FRAMEWELD LLC                           </t>
  </si>
  <si>
    <t xml:space="preserve">FULL CIRCLE COMPUTING INC               </t>
  </si>
  <si>
    <t xml:space="preserve">FWG SOLUTIONS, INC.                     </t>
  </si>
  <si>
    <t xml:space="preserve">G &amp; H INTERNATIONAL SERVICES, IN        </t>
  </si>
  <si>
    <t xml:space="preserve">G2SF INC.                               </t>
  </si>
  <si>
    <t xml:space="preserve">GENESYS IMPACT LLC                      </t>
  </si>
  <si>
    <t xml:space="preserve">GENTECH ASSOCIATES, INC.                </t>
  </si>
  <si>
    <t xml:space="preserve">GLOBAL EMERGENCY RESOURCES, LLC         </t>
  </si>
  <si>
    <t xml:space="preserve">GLOBAL VISSE INC                        </t>
  </si>
  <si>
    <t xml:space="preserve">GOAL GROUP, INC.                        </t>
  </si>
  <si>
    <t xml:space="preserve">GOTECH GLOBAL INC                       </t>
  </si>
  <si>
    <t xml:space="preserve">GOV 6 CORP                              </t>
  </si>
  <si>
    <t xml:space="preserve">GRAVITY PRO CONSULTING LLC              </t>
  </si>
  <si>
    <t xml:space="preserve">GRAY HAIR SOFTWARE INC.                 </t>
  </si>
  <si>
    <t xml:space="preserve">GRAY SYSTEMS, INC.                      </t>
  </si>
  <si>
    <t xml:space="preserve">GREEN BEACON SOLUTIONS, LLC             </t>
  </si>
  <si>
    <t xml:space="preserve">GREENZONE SOLUTIONS, INC.               </t>
  </si>
  <si>
    <t xml:space="preserve">GUIDEPOINT SECURITY, LLC                </t>
  </si>
  <si>
    <t xml:space="preserve">HALL GROUP SOLUTIONS, LLC               </t>
  </si>
  <si>
    <t xml:space="preserve">HARRIS GRANT LLC                        </t>
  </si>
  <si>
    <t xml:space="preserve">HEALTH LEVEL INC.                       </t>
  </si>
  <si>
    <t xml:space="preserve">HEALTHCARE SERVICES MANAGEMENT I        </t>
  </si>
  <si>
    <t xml:space="preserve">HEARTLAND ENERGY PARTNERS LLC           </t>
  </si>
  <si>
    <t xml:space="preserve">HIGH TECH REPUBLIC, INC.                </t>
  </si>
  <si>
    <t xml:space="preserve">HOMELAND SECURITY CONSULTANTS, L        </t>
  </si>
  <si>
    <t xml:space="preserve">I &amp; I SOFTWARE, INC.                    </t>
  </si>
  <si>
    <t xml:space="preserve">I10 INC                                 </t>
  </si>
  <si>
    <t xml:space="preserve">IBASE OF FAIRFIELD COUNTY, LLC          </t>
  </si>
  <si>
    <t xml:space="preserve">IBDIGITAL INC.                          </t>
  </si>
  <si>
    <t xml:space="preserve">ICP SYSTEMS LLC                         </t>
  </si>
  <si>
    <t xml:space="preserve">IDC RESEARCH, INC.                      </t>
  </si>
  <si>
    <t xml:space="preserve">I-LINK SOLUTIONS, INC                   </t>
  </si>
  <si>
    <t xml:space="preserve">IMAGINOVATION L.L.C.                    </t>
  </si>
  <si>
    <t xml:space="preserve">IMMERSIVE CONCEPTS, LLC                 </t>
  </si>
  <si>
    <t xml:space="preserve">IMPRESSION TECHNOLOGY                   </t>
  </si>
  <si>
    <t xml:space="preserve">INDRA USA INC.                          </t>
  </si>
  <si>
    <t xml:space="preserve">INFOKARTA, INC.                         </t>
  </si>
  <si>
    <t xml:space="preserve">INFORMATION SUPPORT CONCEPTS, IN        </t>
  </si>
  <si>
    <t xml:space="preserve">INFOSMART TECHNOLOGIES INC              </t>
  </si>
  <si>
    <t xml:space="preserve">INFOSYS PUBLIC SERVICES, INC.           </t>
  </si>
  <si>
    <t xml:space="preserve">INGENICOMM, INC.                        </t>
  </si>
  <si>
    <t xml:space="preserve">INNOVATIVE COMPUTING &amp; APPLIED T        </t>
  </si>
  <si>
    <t xml:space="preserve">INTEGRATEIT LLC                         </t>
  </si>
  <si>
    <t xml:space="preserve">INTEGRITY CONSULTING SOLUTIONS L        </t>
  </si>
  <si>
    <t xml:space="preserve">INTEGRITY HOLDINGS, LLC                 </t>
  </si>
  <si>
    <t xml:space="preserve">INTEGRITY MANAGEMENT CONSULTING,        </t>
  </si>
  <si>
    <t xml:space="preserve">INTELLECTECHS, INC.                     </t>
  </si>
  <si>
    <t xml:space="preserve">INTELLETRACE, INC.                      </t>
  </si>
  <si>
    <t xml:space="preserve">INTELLIGENT CONSULTING LLC              </t>
  </si>
  <si>
    <t xml:space="preserve">INTELLISOLNS                            </t>
  </si>
  <si>
    <t xml:space="preserve">INTERACTIVE ACCESSIBILITY, INC.         </t>
  </si>
  <si>
    <t xml:space="preserve">INTER-OP.NET INC                        </t>
  </si>
  <si>
    <t xml:space="preserve">INTUPOINT INC                           </t>
  </si>
  <si>
    <t xml:space="preserve">INUTEQ, LLC                             </t>
  </si>
  <si>
    <t xml:space="preserve">ISI TELEMANAGEMENT SOLUTIONS, IN        </t>
  </si>
  <si>
    <t xml:space="preserve">IT INNOVATIVE SOLUTIONS CORP            </t>
  </si>
  <si>
    <t xml:space="preserve">IT LINK CORPORATION                     </t>
  </si>
  <si>
    <t xml:space="preserve">IT OBJECTS LLC                          </t>
  </si>
  <si>
    <t xml:space="preserve">IT OUTLET, INC.                         </t>
  </si>
  <si>
    <t xml:space="preserve">ITECH DEVICES, INC.                     </t>
  </si>
  <si>
    <t xml:space="preserve">ITOUCH BIOMETRICS, LLC                  </t>
  </si>
  <si>
    <t xml:space="preserve">IWORKS CORPORATION                      </t>
  </si>
  <si>
    <t xml:space="preserve">J &amp; L GARAGE DOORS                      </t>
  </si>
  <si>
    <t xml:space="preserve">JERRY'S AT MISQUAMICUT, INC.            </t>
  </si>
  <si>
    <t xml:space="preserve">JMA SOLUTIONS LLC                       </t>
  </si>
  <si>
    <t xml:space="preserve">JOBMARKET TRAINING.COM LLC              </t>
  </si>
  <si>
    <t xml:space="preserve">JOHNCO CORP                             </t>
  </si>
  <si>
    <t xml:space="preserve">JOHNSON TECHNOLOGY SYSTEMS, INC.        </t>
  </si>
  <si>
    <t xml:space="preserve">JOHNSTEK, INC.                          </t>
  </si>
  <si>
    <t xml:space="preserve">JOINT SYNERGY CORP.                     </t>
  </si>
  <si>
    <t xml:space="preserve">JONES GROUP, INC., THE                  </t>
  </si>
  <si>
    <t xml:space="preserve">JPI TECHNOLOGY LLC                      </t>
  </si>
  <si>
    <t xml:space="preserve">JYG INNOVATIONS LLC                     </t>
  </si>
  <si>
    <t xml:space="preserve">KADSCI, LLC                             </t>
  </si>
  <si>
    <t xml:space="preserve">KOCHUR TRUMMER CORPORATION              </t>
  </si>
  <si>
    <t xml:space="preserve">KONIAG INFORMATION SECURITY SERV        </t>
  </si>
  <si>
    <t xml:space="preserve">KRAYBILL AND ASSOCIATES INC             </t>
  </si>
  <si>
    <t xml:space="preserve">LAPINSKI, KARLA                         </t>
  </si>
  <si>
    <t xml:space="preserve">LBISAT LLC                              </t>
  </si>
  <si>
    <t xml:space="preserve">LES SYSTEMES MEDICAUX INTELERAD         </t>
  </si>
  <si>
    <t xml:space="preserve">LEVEL ONE TECHNOLOGIES INC              </t>
  </si>
  <si>
    <t xml:space="preserve">LHS PRODUCTIONS, INC.                   </t>
  </si>
  <si>
    <t xml:space="preserve">LIBERTY IT SOLUTIONS, LLC               </t>
  </si>
  <si>
    <t xml:space="preserve">LIGHTWARE USA, L.L.C.                   </t>
  </si>
  <si>
    <t xml:space="preserve">LIT SOLUTIONS LLC                       </t>
  </si>
  <si>
    <t xml:space="preserve">LOGISTICS CONCEPTS &amp; RFID STRATE        </t>
  </si>
  <si>
    <t xml:space="preserve">LOUISVILLE GEEK LLC                     </t>
  </si>
  <si>
    <t xml:space="preserve">LYNDA.COM, INC.                         </t>
  </si>
  <si>
    <t xml:space="preserve">MAINSTREAM GS, L.L.C.                   </t>
  </si>
  <si>
    <t xml:space="preserve">MANAGEMENT DECISIONS - MDI, INC.        </t>
  </si>
  <si>
    <t xml:space="preserve">MANIKSOFT, INC.                         </t>
  </si>
  <si>
    <t xml:space="preserve">MARICK GROUP, LLC                       </t>
  </si>
  <si>
    <t xml:space="preserve">MARLIN ALLIANCE, INC., THE              </t>
  </si>
  <si>
    <t xml:space="preserve">MARQUIS BUSINESS AND TECHNOLOGY         </t>
  </si>
  <si>
    <t xml:space="preserve">MARTINFEDERAL CONSULTING, LLC           </t>
  </si>
  <si>
    <t xml:space="preserve">MATRIX SOLUTIONS CORP                   </t>
  </si>
  <si>
    <t xml:space="preserve">MAVENLINK, INC.                         </t>
  </si>
  <si>
    <t xml:space="preserve">MB3 INC                                 </t>
  </si>
  <si>
    <t xml:space="preserve">MD TECH SOLUTIONS, LLC                  </t>
  </si>
  <si>
    <t xml:space="preserve">MEADOWGATE TECHNOLOGIES LLC             </t>
  </si>
  <si>
    <t xml:space="preserve">MEDIS MEDICAL IMAGING SYSTEM INC        </t>
  </si>
  <si>
    <t xml:space="preserve">MERCATOR GROUP, INC.                    </t>
  </si>
  <si>
    <t xml:space="preserve">MERP SYSTEMS, INC.                      </t>
  </si>
  <si>
    <t xml:space="preserve">MERRISON TECHNOLOGIES LLC               </t>
  </si>
  <si>
    <t xml:space="preserve">METROTALK, INC.                         </t>
  </si>
  <si>
    <t xml:space="preserve">MICROSAN CONSULTANCY SERVICES, L        </t>
  </si>
  <si>
    <t xml:space="preserve">MIM SOFTWARE INC.                       </t>
  </si>
  <si>
    <t xml:space="preserve">MMC SYSTEMS INC.                        </t>
  </si>
  <si>
    <t xml:space="preserve">MOBILEGOV, INC.                         </t>
  </si>
  <si>
    <t xml:space="preserve">MOUNTAIN STATES ELECTRONICS, INC        </t>
  </si>
  <si>
    <t xml:space="preserve">MRE TECHNOLOGY SOLUTIONS LLC            </t>
  </si>
  <si>
    <t xml:space="preserve">N3 GOVERNMENT SOLUTIONS, L.L.C          </t>
  </si>
  <si>
    <t xml:space="preserve">NATRANET LLC                            </t>
  </si>
  <si>
    <t xml:space="preserve">NAVITAS BUSINESS CONSULTING, INC        </t>
  </si>
  <si>
    <t xml:space="preserve">NEEVSYS INC.                            </t>
  </si>
  <si>
    <t xml:space="preserve">NEOSTEK, INC                            </t>
  </si>
  <si>
    <t xml:space="preserve">NET DIGITAL SOLUTIONS LLC               </t>
  </si>
  <si>
    <t xml:space="preserve">NET VISION CONSULTANTS, INC             </t>
  </si>
  <si>
    <t xml:space="preserve">NETTEK SYSTEMS CONSULTANTS, INC.        </t>
  </si>
  <si>
    <t xml:space="preserve">NEXT PHASE SOLUTIONS AND SERVICE        </t>
  </si>
  <si>
    <t xml:space="preserve">NEXTSTEP TECHNOLOGY, INC                </t>
  </si>
  <si>
    <t xml:space="preserve">NGEN, LLC                               </t>
  </si>
  <si>
    <t xml:space="preserve">NICHE TECHNOLOGY INC                    </t>
  </si>
  <si>
    <t xml:space="preserve">NOVATIME TECHNOLOGY INC.                </t>
  </si>
  <si>
    <t xml:space="preserve">OASYS INTERNATIONAL                     </t>
  </si>
  <si>
    <t xml:space="preserve">OASYS, INC.                             </t>
  </si>
  <si>
    <t xml:space="preserve">OCEANIT LABORATORIES, INC.              </t>
  </si>
  <si>
    <t xml:space="preserve">OCEUS NETWORKS INC.                     </t>
  </si>
  <si>
    <t xml:space="preserve">ONWIRE CONSULTING GROUP, LLC            </t>
  </si>
  <si>
    <t xml:space="preserve">ONYX CONSULTING SERVICES, LLC           </t>
  </si>
  <si>
    <t xml:space="preserve">OPENFRAME TECHNOLOGIES USA, INC.        </t>
  </si>
  <si>
    <t xml:space="preserve">OPTIMUM SOFTWARE SOLUTIONS, INC.        </t>
  </si>
  <si>
    <t xml:space="preserve">OUTFITTER SATELLITE, INC.               </t>
  </si>
  <si>
    <t xml:space="preserve">OXYGEN FORENSICS INC.                   </t>
  </si>
  <si>
    <t xml:space="preserve">P &amp; S TECH SOLUTIONS INC.               </t>
  </si>
  <si>
    <t xml:space="preserve">PARAMOUNT SOFTWARE SOLUTIONS INC        </t>
  </si>
  <si>
    <t xml:space="preserve">PATRIOT CONSULTING INC                  </t>
  </si>
  <si>
    <t xml:space="preserve">PEREGRINE TECHNICAL SOLUTIONS, L        </t>
  </si>
  <si>
    <t xml:space="preserve">PERFORMANCENET MANAGEMENT GROUP         </t>
  </si>
  <si>
    <t xml:space="preserve">PIERAN LLC                              </t>
  </si>
  <si>
    <t xml:space="preserve">PINK FROG INTERACTIVE, INC.             </t>
  </si>
  <si>
    <t xml:space="preserve">PINNACLE 21, LLC                        </t>
  </si>
  <si>
    <t xml:space="preserve">PLATINUM SYSTEMS, INC.                  </t>
  </si>
  <si>
    <t xml:space="preserve">POLAR STAR CONSULTING, LLC              </t>
  </si>
  <si>
    <t xml:space="preserve">PONTE TECHNOLOGIES, LLC                 </t>
  </si>
  <si>
    <t xml:space="preserve">PORTA POWER TECHNOLOGY, INC.            </t>
  </si>
  <si>
    <t xml:space="preserve">PRECEDENT TECHNOLOGIES LLC              </t>
  </si>
  <si>
    <t xml:space="preserve">PRINCIPAL ADVISORS CORPORATION          </t>
  </si>
  <si>
    <t xml:space="preserve">PROCESS INFORMATICS                     </t>
  </si>
  <si>
    <t xml:space="preserve">PROGRESSIVE TECHNOLOGY SOLUTIONS        </t>
  </si>
  <si>
    <t xml:space="preserve">PROJECT HOSTS INC.                      </t>
  </si>
  <si>
    <t xml:space="preserve">PROMET SOLUTIONS CORPORATION            </t>
  </si>
  <si>
    <t xml:space="preserve">PRO-TEK CONSULTING                      </t>
  </si>
  <si>
    <t xml:space="preserve">PROTRAIN, LLC                           </t>
  </si>
  <si>
    <t xml:space="preserve">PRYSMA TECHNOLOGIES, LLC                </t>
  </si>
  <si>
    <t xml:space="preserve">QLESS, INC.                             </t>
  </si>
  <si>
    <t xml:space="preserve">QUALITY ORIENTED SOLUTIONS INC.         </t>
  </si>
  <si>
    <t xml:space="preserve">QUALX CORPORATION                       </t>
  </si>
  <si>
    <t xml:space="preserve">QUINTESSENTIAL MAILING SOFTWARE,        </t>
  </si>
  <si>
    <t xml:space="preserve">R &amp; B COM, INC.                         </t>
  </si>
  <si>
    <t xml:space="preserve">RADUS SOFTWARE LLC                      </t>
  </si>
  <si>
    <t xml:space="preserve">RAINBOW COMPUTER TECHNOLOGY, INC        </t>
  </si>
  <si>
    <t xml:space="preserve">RAPID CYCLE SOLUTIONS, LLC              </t>
  </si>
  <si>
    <t xml:space="preserve">RAZAVI APPLICATION DEVELOPERS           </t>
  </si>
  <si>
    <t xml:space="preserve">RCT SYSTEMS, INC.                       </t>
  </si>
  <si>
    <t xml:space="preserve">RD3, INC.                               </t>
  </si>
  <si>
    <t xml:space="preserve">REACH SYSTEMS INC.                      </t>
  </si>
  <si>
    <t xml:space="preserve">RECORDS AND DATA MANAGEMENT, INC        </t>
  </si>
  <si>
    <t xml:space="preserve">REGENCY CONSULTING, INC.                </t>
  </si>
  <si>
    <t xml:space="preserve">RELI GROUP INC                          </t>
  </si>
  <si>
    <t xml:space="preserve">RENTFROW INCORPORATED                   </t>
  </si>
  <si>
    <t xml:space="preserve">RFD &amp; ASSOCIATES, INC.                  </t>
  </si>
  <si>
    <t xml:space="preserve">ROWAN TECHNOLOGY SOLUTIONS, LLC         </t>
  </si>
  <si>
    <t xml:space="preserve">RRP SOLUTIONS INC.                      </t>
  </si>
  <si>
    <t xml:space="preserve">RYONE INCORPORATED                      </t>
  </si>
  <si>
    <t xml:space="preserve">SAI GLOBAL SOLUTIONS INC.               </t>
  </si>
  <si>
    <t xml:space="preserve">SAM ASHER COMPUTING SERVICES INC        </t>
  </si>
  <si>
    <t xml:space="preserve">SAMITI TECHNOLOGY INC.                  </t>
  </si>
  <si>
    <t xml:space="preserve">SAVANT FINANCIAL TECHNOLOGIES IN        </t>
  </si>
  <si>
    <t xml:space="preserve">SCI TECHNOLOGY, INC.                    </t>
  </si>
  <si>
    <t xml:space="preserve">SD SOLUTIONS LLC                        </t>
  </si>
  <si>
    <t xml:space="preserve">SEALING TECHNOLOGIES INC                </t>
  </si>
  <si>
    <t xml:space="preserve">SEATTLE SOFTWARE LTD.                   </t>
  </si>
  <si>
    <t xml:space="preserve">SECURE INNOVATIONS, LLC                 </t>
  </si>
  <si>
    <t xml:space="preserve">SECURETECH 360, LLC.                    </t>
  </si>
  <si>
    <t xml:space="preserve">SF CABLE INC                            </t>
  </si>
  <si>
    <t xml:space="preserve">SHARPENTITY, LLC                        </t>
  </si>
  <si>
    <t xml:space="preserve">SHIVOY INC.                             </t>
  </si>
  <si>
    <t xml:space="preserve">SIBER SYSTEMS INC.                      </t>
  </si>
  <si>
    <t xml:space="preserve">SITEIMPROVE, INC.                       </t>
  </si>
  <si>
    <t xml:space="preserve">SMART SOURCE USA LLC                    </t>
  </si>
  <si>
    <t xml:space="preserve">SOFTWARE TECHNOLOGY GROUP INC.          </t>
  </si>
  <si>
    <t xml:space="preserve">SOLLERTIS, INCORPORATED                 </t>
  </si>
  <si>
    <t xml:space="preserve">SOLVENT INFORMATION SYSTEMS, INC        </t>
  </si>
  <si>
    <t xml:space="preserve">SPARKSOFT CORPORATION                   </t>
  </si>
  <si>
    <t xml:space="preserve">SPECTRUM SOFTWARE TECHNOLOGY, IN        </t>
  </si>
  <si>
    <t xml:space="preserve">STAUDER CONSULTING, INC.                </t>
  </si>
  <si>
    <t xml:space="preserve">STEALTH ENTRY LLC                       </t>
  </si>
  <si>
    <t xml:space="preserve">STEEL THREAD SOFTWARE INC               </t>
  </si>
  <si>
    <t xml:space="preserve">STERLING HERITAGE CORPORATION           </t>
  </si>
  <si>
    <t xml:space="preserve">STEWARDS OF CHANGE CONSULTING, L        </t>
  </si>
  <si>
    <t xml:space="preserve">STONE RESOURCE, LLC                     </t>
  </si>
  <si>
    <t xml:space="preserve">STRATEGIC ALLIANCE BUSINESS GROU        </t>
  </si>
  <si>
    <t xml:space="preserve">STRATEGY AND MANAGEMENT SERVICES        </t>
  </si>
  <si>
    <t xml:space="preserve">SUCCEED TO LEAD, LLC                    </t>
  </si>
  <si>
    <t xml:space="preserve">SUPERB INTERNET CORPORATION             </t>
  </si>
  <si>
    <t xml:space="preserve">SYBERSENSE, LLC                         </t>
  </si>
  <si>
    <t xml:space="preserve">SYSTEMATIC CONSULTING GROUP, INC        </t>
  </si>
  <si>
    <t xml:space="preserve">SYSTEMS DEVELOPMENT AND ANALYSIS        </t>
  </si>
  <si>
    <t xml:space="preserve">TACTICAL EDGE, INC.                     </t>
  </si>
  <si>
    <t xml:space="preserve">TECH GLOBAL INC.                        </t>
  </si>
  <si>
    <t xml:space="preserve">TECHANAX LLC                            </t>
  </si>
  <si>
    <t xml:space="preserve">TECHNICAL INSTITUTE OF AMERICA,         </t>
  </si>
  <si>
    <t xml:space="preserve">TECHNOLOGY AND BUSINESS INTEGRAT        </t>
  </si>
  <si>
    <t xml:space="preserve">TECHNOLOGY INFORMATION SYSTEMS L        </t>
  </si>
  <si>
    <t xml:space="preserve">TEKNIRVANA, LLC                         </t>
  </si>
  <si>
    <t xml:space="preserve">TELEGRID TECHNOLOGIES, INC.             </t>
  </si>
  <si>
    <t xml:space="preserve">TELEMARC CONCEPTS, INC.                 </t>
  </si>
  <si>
    <t xml:space="preserve">TELREPCO, INC.                          </t>
  </si>
  <si>
    <t xml:space="preserve">TEXIFTER, LLC                           </t>
  </si>
  <si>
    <t xml:space="preserve">THINK FORWARD CONSULTING, LLC           </t>
  </si>
  <si>
    <t xml:space="preserve">TITANIA SOLUTIONS GROUP, INC.           </t>
  </si>
  <si>
    <t xml:space="preserve">TKACZ ENGINEERING, LLC                  </t>
  </si>
  <si>
    <t xml:space="preserve">TOMCOH COMMERCE, INC.                   </t>
  </si>
  <si>
    <t xml:space="preserve">TOOLS4EVER, INC.                        </t>
  </si>
  <si>
    <t xml:space="preserve">TOP TEN USA LLC                         </t>
  </si>
  <si>
    <t xml:space="preserve">TRABUS                                  </t>
  </si>
  <si>
    <t xml:space="preserve">TRICERAT, INC.                          </t>
  </si>
  <si>
    <t xml:space="preserve">TRICORP, INC.                           </t>
  </si>
  <si>
    <t xml:space="preserve">TRINITY TECHNOLOGY PARTNERS, INC        </t>
  </si>
  <si>
    <t xml:space="preserve">TRUECOURSE SOLUTIONS, INC.              </t>
  </si>
  <si>
    <t xml:space="preserve">TUCKER-ROSE ASSOCIATES, LLC             </t>
  </si>
  <si>
    <t xml:space="preserve">TXO SYSTEMS INC                         </t>
  </si>
  <si>
    <t xml:space="preserve">UDC USA, INC.                           </t>
  </si>
  <si>
    <t xml:space="preserve">UNIVERSAL SPACE NETWORK, INC.           </t>
  </si>
  <si>
    <t xml:space="preserve">UNTANGLE, INC.                          </t>
  </si>
  <si>
    <t xml:space="preserve">UPSTAR USA GROUP                        </t>
  </si>
  <si>
    <t xml:space="preserve">URBAN INSIGHT, INC.                     </t>
  </si>
  <si>
    <t xml:space="preserve">V3IT CONSULTING INC.                    </t>
  </si>
  <si>
    <t xml:space="preserve">VANGUARD INTEGRITY PROFESSIONALS        </t>
  </si>
  <si>
    <t xml:space="preserve">VERACITY CONSULTING, INC.               </t>
  </si>
  <si>
    <t xml:space="preserve">VETERANS EZ INFO INC.                   </t>
  </si>
  <si>
    <t xml:space="preserve">VIDOORI, INC                            </t>
  </si>
  <si>
    <t xml:space="preserve">VIGNON CORPORATION                      </t>
  </si>
  <si>
    <t xml:space="preserve">VIRTUAL ENTERPRISE ARCHITECTS           </t>
  </si>
  <si>
    <t xml:space="preserve">VITEC SOLUTIONS LLC                     </t>
  </si>
  <si>
    <t xml:space="preserve">VONETO LLC                              </t>
  </si>
  <si>
    <t xml:space="preserve">VORTECHX APPLIED TECHNOLOGIES, L        </t>
  </si>
  <si>
    <t xml:space="preserve">WALKER TELECOMM, INC.                   </t>
  </si>
  <si>
    <t xml:space="preserve">WEST LAKE CONSULTING, INC.              </t>
  </si>
  <si>
    <t xml:space="preserve">WYANDOTTE SERVICES                      </t>
  </si>
  <si>
    <t xml:space="preserve">WYCLIFFE ENTERPRISES, INC.              </t>
  </si>
  <si>
    <t xml:space="preserve">X CORP SOLUTIONS INC.                   </t>
  </si>
  <si>
    <t xml:space="preserve">XENTIT, LLC                             </t>
  </si>
  <si>
    <t xml:space="preserve">XFINION INC.                            </t>
  </si>
  <si>
    <t xml:space="preserve">XYBION CORPORATION                      </t>
  </si>
  <si>
    <t xml:space="preserve">Y2FOX INC.                              </t>
  </si>
  <si>
    <t xml:space="preserve">YAHYA TECHNOLOGIES, LLC                 </t>
  </si>
  <si>
    <t xml:space="preserve">YOUR TELECOM SOURCE, INC.               </t>
  </si>
  <si>
    <t xml:space="preserve">YUDRIO, INC                             </t>
  </si>
  <si>
    <t xml:space="preserve">ZAYO GROUP, LLC                         </t>
  </si>
  <si>
    <t xml:space="preserve">ZEROED-IN TECHNOLOGIES, LLC             </t>
  </si>
  <si>
    <t xml:space="preserve">ZIP ZAP IT SOLUTIONS LLC                </t>
  </si>
  <si>
    <t>Total Sales 2015</t>
  </si>
  <si>
    <t>2015 Sales (ends 4-30-15)</t>
  </si>
  <si>
    <t>2016 Sales (as of 2-25-16)</t>
  </si>
  <si>
    <t xml:space="preserve">Totals </t>
  </si>
  <si>
    <t>2012 Sales (begins June 2012)</t>
  </si>
  <si>
    <t>2012 Sales (begins July 2012)</t>
  </si>
  <si>
    <t>2016 Sales (as of 2-29-16)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</si>
</sst>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Font="1" applyBorder="1"/>
    <xf numFmtId="164" fontId="0" fillId="0" borderId="1" xfId="0" applyNumberFormat="1" applyBorder="1"/>
    <xf numFmtId="0" fontId="0" fillId="0" borderId="1" xfId="0" applyBorder="1"/>
    <xf numFmtId="8" fontId="0" fillId="0" borderId="1" xfId="0" applyNumberFormat="1" applyBorder="1"/>
    <xf numFmtId="164" fontId="0" fillId="0" borderId="0" xfId="0" applyNumberFormat="1" applyBorder="1"/>
    <xf numFmtId="164" fontId="0" fillId="0" borderId="3" xfId="0" applyNumberFormat="1" applyFill="1" applyBorder="1"/>
    <xf numFmtId="0" fontId="0" fillId="0" borderId="1" xfId="0" applyBorder="1" applyAlignment="1">
      <alignment horizontal="center"/>
    </xf>
    <xf numFmtId="164" fontId="0" fillId="0" borderId="2" xfId="0" applyNumberFormat="1" applyBorder="1"/>
    <xf numFmtId="164" fontId="0" fillId="0" borderId="4" xfId="0" applyNumberFormat="1" applyBorder="1"/>
    <xf numFmtId="0" fontId="0" fillId="0" borderId="5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/>
    <xf numFmtId="0" fontId="1" fillId="0" borderId="1" xfId="0" applyFont="1" applyFill="1" applyBorder="1"/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6" fontId="0" fillId="0" borderId="1" xfId="0" applyNumberFormat="1" applyBorder="1"/>
    <xf numFmtId="6" fontId="1" fillId="0" borderId="1" xfId="0" applyNumberFormat="1" applyFont="1" applyBorder="1"/>
    <xf numFmtId="8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Normal="100" workbookViewId="0">
      <selection activeCell="G47" sqref="G47"/>
    </sheetView>
  </sheetViews>
  <sheetFormatPr defaultRowHeight="15"/>
  <cols>
    <col min="1" max="1" width="30.28515625" bestFit="1" customWidth="1"/>
    <col min="2" max="2" width="6" customWidth="1"/>
    <col min="3" max="3" width="24" style="1" bestFit="1" customWidth="1"/>
    <col min="4" max="11" width="16.42578125" style="1" bestFit="1" customWidth="1"/>
  </cols>
  <sheetData>
    <row r="1" spans="1:12">
      <c r="A1" s="2" t="s">
        <v>0</v>
      </c>
      <c r="B1" s="3" t="s">
        <v>35</v>
      </c>
      <c r="C1" s="3" t="s">
        <v>857</v>
      </c>
      <c r="D1" s="3" t="s">
        <v>312</v>
      </c>
      <c r="E1" s="3" t="s">
        <v>191</v>
      </c>
      <c r="F1" s="3" t="s">
        <v>192</v>
      </c>
      <c r="G1" s="3" t="s">
        <v>193</v>
      </c>
      <c r="H1" s="3" t="s">
        <v>194</v>
      </c>
      <c r="I1" s="3" t="s">
        <v>195</v>
      </c>
      <c r="J1" s="3" t="s">
        <v>196</v>
      </c>
      <c r="K1" s="3" t="s">
        <v>7871</v>
      </c>
    </row>
    <row r="2" spans="1:12">
      <c r="A2" s="6" t="s">
        <v>729</v>
      </c>
      <c r="B2" s="10" t="s">
        <v>36</v>
      </c>
      <c r="C2" s="5">
        <v>420867.64</v>
      </c>
      <c r="D2" s="5">
        <v>1460317.22</v>
      </c>
      <c r="E2" s="5">
        <v>6041791.3300000001</v>
      </c>
      <c r="F2" s="5">
        <v>1932884.01</v>
      </c>
      <c r="G2" s="5">
        <v>12762920.390000001</v>
      </c>
      <c r="H2" s="5">
        <v>7299612.6299999999</v>
      </c>
      <c r="I2" s="5">
        <v>7539100.54</v>
      </c>
      <c r="J2" s="5">
        <v>20271602.879999999</v>
      </c>
      <c r="K2" s="5">
        <v>5009146.87</v>
      </c>
    </row>
    <row r="3" spans="1:12">
      <c r="A3" s="6" t="s">
        <v>4</v>
      </c>
      <c r="B3" s="10" t="s">
        <v>36</v>
      </c>
      <c r="C3" s="5">
        <v>19058367.379999999</v>
      </c>
      <c r="D3" s="5">
        <v>59420300.979999997</v>
      </c>
      <c r="E3" s="5">
        <v>6567266.79</v>
      </c>
      <c r="F3" s="5">
        <v>82771433.480000004</v>
      </c>
      <c r="G3" s="5">
        <v>55596148.920000002</v>
      </c>
      <c r="H3" s="5">
        <v>45414230.659999996</v>
      </c>
      <c r="I3" s="5">
        <v>33157553.629999999</v>
      </c>
      <c r="J3" s="5">
        <v>31841455.140000001</v>
      </c>
      <c r="K3" s="5">
        <v>8480287.6999999993</v>
      </c>
    </row>
    <row r="4" spans="1:12">
      <c r="A4" s="6" t="s">
        <v>8</v>
      </c>
      <c r="B4" s="10" t="s">
        <v>36</v>
      </c>
      <c r="C4" s="5">
        <f>57822.02+10109602.51</f>
        <v>10167424.529999999</v>
      </c>
      <c r="D4" s="5">
        <f>546180.01+53682913.86</f>
        <v>54229093.869999997</v>
      </c>
      <c r="E4" s="5">
        <f>445159.24+62195438.78</f>
        <v>62640598.020000003</v>
      </c>
      <c r="F4" s="5">
        <f>11630.77+67503440.81</f>
        <v>67515071.579999998</v>
      </c>
      <c r="G4" s="5">
        <f>271239.56+69306764.81</f>
        <v>69578004.370000005</v>
      </c>
      <c r="H4" s="5">
        <f>9311.71+52581521.57</f>
        <v>52590833.280000001</v>
      </c>
      <c r="I4" s="5">
        <f>5401.82+40325526.8</f>
        <v>40330928.619999997</v>
      </c>
      <c r="J4" s="5">
        <v>31726843.059999999</v>
      </c>
      <c r="K4" s="5">
        <f>1352099.37+7143110.25</f>
        <v>8495209.620000001</v>
      </c>
    </row>
    <row r="5" spans="1:12">
      <c r="A5" s="6" t="s">
        <v>736</v>
      </c>
      <c r="B5" s="10" t="s">
        <v>36</v>
      </c>
      <c r="C5" s="5">
        <v>12701887.01</v>
      </c>
      <c r="D5" s="5">
        <v>31770529.789999999</v>
      </c>
      <c r="E5" s="5">
        <v>4815058.92</v>
      </c>
      <c r="F5" s="5">
        <v>16833689.289999999</v>
      </c>
      <c r="G5" s="5">
        <v>30573755.68</v>
      </c>
      <c r="H5" s="5">
        <v>40651197.57</v>
      </c>
      <c r="I5" s="5">
        <v>88234505.409999996</v>
      </c>
      <c r="J5" s="5">
        <v>104440449.86</v>
      </c>
      <c r="K5" s="5">
        <v>139217651.36000001</v>
      </c>
    </row>
    <row r="6" spans="1:12">
      <c r="A6" s="6" t="s">
        <v>719</v>
      </c>
      <c r="B6" s="10" t="s">
        <v>36</v>
      </c>
      <c r="C6" s="5">
        <v>46840595.600000001</v>
      </c>
      <c r="D6" s="5">
        <v>70985434.810000002</v>
      </c>
      <c r="E6" s="5">
        <v>66455474.909999996</v>
      </c>
      <c r="F6" s="5">
        <v>67196122.980000004</v>
      </c>
      <c r="G6" s="5">
        <v>43438094.280000001</v>
      </c>
      <c r="H6" s="5">
        <v>20235736.75</v>
      </c>
      <c r="I6" s="5">
        <v>10867677.5</v>
      </c>
      <c r="J6" s="5">
        <v>11247851.07</v>
      </c>
      <c r="K6" s="5">
        <v>7697778.0700000003</v>
      </c>
    </row>
    <row r="7" spans="1:12">
      <c r="A7" s="6" t="s">
        <v>350</v>
      </c>
      <c r="B7" s="10" t="s">
        <v>36</v>
      </c>
      <c r="C7" s="5">
        <v>5047698.8899999997</v>
      </c>
      <c r="D7" s="5">
        <v>16966577.079999998</v>
      </c>
      <c r="E7" s="5">
        <v>35534015</v>
      </c>
      <c r="F7" s="5">
        <v>69280079.109999999</v>
      </c>
      <c r="G7" s="5">
        <v>70385239.730000004</v>
      </c>
      <c r="H7" s="5">
        <v>32816902.120000001</v>
      </c>
      <c r="I7" s="5">
        <v>26768368.149999999</v>
      </c>
      <c r="J7" s="5">
        <v>18148083.699999999</v>
      </c>
      <c r="K7" s="5">
        <v>12292110.720000001</v>
      </c>
    </row>
    <row r="8" spans="1:12">
      <c r="A8" s="6" t="s">
        <v>15</v>
      </c>
      <c r="B8" s="10" t="s">
        <v>36</v>
      </c>
      <c r="C8" s="5">
        <v>31137512.75</v>
      </c>
      <c r="D8" s="5">
        <v>63005202.810000002</v>
      </c>
      <c r="E8" s="5">
        <v>93093857.400000006</v>
      </c>
      <c r="F8" s="5">
        <v>65573449.789999999</v>
      </c>
      <c r="G8" s="5">
        <v>58992189.869999997</v>
      </c>
      <c r="H8" s="5">
        <v>52141965.560000002</v>
      </c>
      <c r="I8" s="5">
        <v>76392022.310000002</v>
      </c>
      <c r="J8" s="5">
        <v>92571219.709999993</v>
      </c>
      <c r="K8" s="5">
        <v>84416894.219999999</v>
      </c>
    </row>
    <row r="9" spans="1:12">
      <c r="A9" s="6" t="s">
        <v>352</v>
      </c>
      <c r="B9" s="10" t="s">
        <v>36</v>
      </c>
      <c r="C9" s="5">
        <v>18817268.140000001</v>
      </c>
      <c r="D9" s="5">
        <v>15471334.060000001</v>
      </c>
      <c r="E9" s="5">
        <v>2135286.62</v>
      </c>
      <c r="F9" s="5">
        <v>2343727.12</v>
      </c>
      <c r="G9" s="5">
        <v>1479445.89</v>
      </c>
      <c r="H9" s="5">
        <v>3111710.06</v>
      </c>
      <c r="I9" s="5">
        <v>20727214.460000001</v>
      </c>
      <c r="J9" s="5">
        <v>23213543.32</v>
      </c>
      <c r="K9" s="5">
        <v>679388.6</v>
      </c>
      <c r="L9" s="1"/>
    </row>
    <row r="10" spans="1:12">
      <c r="A10" s="6" t="s">
        <v>18</v>
      </c>
      <c r="B10" s="10" t="s">
        <v>36</v>
      </c>
      <c r="C10" s="5">
        <f>6426810.07+269671.68</f>
        <v>6696481.75</v>
      </c>
      <c r="D10" s="5">
        <f>8944129.78+18018.11</f>
        <v>8962147.8899999987</v>
      </c>
      <c r="E10" s="5">
        <f>22230350.82+318323.66</f>
        <v>22548674.48</v>
      </c>
      <c r="F10" s="5">
        <v>13279963.470000001</v>
      </c>
      <c r="G10" s="5">
        <v>20589134.350000001</v>
      </c>
      <c r="H10" s="5">
        <v>28140727.370000001</v>
      </c>
      <c r="I10" s="5">
        <v>9276556.9199999999</v>
      </c>
      <c r="J10" s="5">
        <f>8852970.97+1308940.52</f>
        <v>10161911.49</v>
      </c>
      <c r="K10" s="5">
        <v>2868052.73</v>
      </c>
    </row>
    <row r="11" spans="1:12">
      <c r="A11" s="6" t="s">
        <v>730</v>
      </c>
      <c r="B11" s="10" t="s">
        <v>720</v>
      </c>
      <c r="C11" s="5">
        <v>1381954.28</v>
      </c>
      <c r="D11" s="5">
        <v>6498867.9299999997</v>
      </c>
      <c r="E11" s="5">
        <v>32143841.449999999</v>
      </c>
      <c r="F11" s="5">
        <v>54781990.619999997</v>
      </c>
      <c r="G11" s="5">
        <v>83142671.780000001</v>
      </c>
      <c r="H11" s="5">
        <v>128592802.76000001</v>
      </c>
      <c r="I11" s="5">
        <v>166110317.44999999</v>
      </c>
      <c r="J11" s="5">
        <v>217177527.56</v>
      </c>
      <c r="K11" s="5">
        <v>103192933.25</v>
      </c>
    </row>
    <row r="12" spans="1:12">
      <c r="A12" s="6" t="s">
        <v>735</v>
      </c>
      <c r="B12" s="10" t="s">
        <v>720</v>
      </c>
      <c r="C12" s="5">
        <v>27171470.629999999</v>
      </c>
      <c r="D12" s="5">
        <v>16732291.6</v>
      </c>
      <c r="E12" s="5">
        <v>35006655.340000004</v>
      </c>
      <c r="F12" s="5">
        <v>93420758.109999999</v>
      </c>
      <c r="G12" s="5">
        <v>39424701</v>
      </c>
      <c r="H12" s="5">
        <v>73055009.989999995</v>
      </c>
      <c r="I12" s="5">
        <v>44883958.340000004</v>
      </c>
      <c r="J12" s="5">
        <v>69627578.290000007</v>
      </c>
      <c r="K12" s="5">
        <v>34397531.460000001</v>
      </c>
    </row>
    <row r="13" spans="1:12">
      <c r="A13" s="6" t="s">
        <v>738</v>
      </c>
      <c r="B13" s="10" t="s">
        <v>720</v>
      </c>
      <c r="C13" s="5">
        <v>19656.95</v>
      </c>
      <c r="D13" s="5">
        <v>4067612.86</v>
      </c>
      <c r="E13" s="5">
        <v>2722615.98</v>
      </c>
      <c r="F13" s="5">
        <v>3835180.07</v>
      </c>
      <c r="G13" s="5">
        <v>4368681.76</v>
      </c>
      <c r="H13" s="5">
        <v>4788306.74</v>
      </c>
      <c r="I13" s="5">
        <v>5364380.0199999996</v>
      </c>
      <c r="J13" s="5">
        <v>23860638.43</v>
      </c>
      <c r="K13" s="5">
        <v>20151444.219999999</v>
      </c>
    </row>
    <row r="14" spans="1:12">
      <c r="A14" s="6" t="s">
        <v>27</v>
      </c>
      <c r="B14" s="10" t="s">
        <v>720</v>
      </c>
      <c r="C14" s="5">
        <v>3499923.58</v>
      </c>
      <c r="D14" s="5">
        <v>3772141.63</v>
      </c>
      <c r="E14" s="5">
        <v>24625129.350000001</v>
      </c>
      <c r="F14" s="5">
        <v>47924795.75</v>
      </c>
      <c r="G14" s="5">
        <v>49427648.350000001</v>
      </c>
      <c r="H14" s="5">
        <v>49308306</v>
      </c>
      <c r="I14" s="5">
        <v>41800304.25</v>
      </c>
      <c r="J14" s="5">
        <v>6377042.6699999999</v>
      </c>
      <c r="K14" s="5">
        <v>7847342.04</v>
      </c>
    </row>
    <row r="15" spans="1:12">
      <c r="A15" s="6" t="s">
        <v>747</v>
      </c>
      <c r="B15" s="10" t="s">
        <v>720</v>
      </c>
      <c r="C15" s="5">
        <v>1563262.4</v>
      </c>
      <c r="D15" s="5">
        <v>3445762.09</v>
      </c>
      <c r="E15" s="5">
        <v>5309733.33</v>
      </c>
      <c r="F15" s="5">
        <v>18736068.079999998</v>
      </c>
      <c r="G15" s="5">
        <v>22381448.77</v>
      </c>
      <c r="H15" s="5">
        <v>42307931.509999998</v>
      </c>
      <c r="I15" s="5">
        <v>52399038.359999999</v>
      </c>
      <c r="J15" s="5">
        <v>113436033</v>
      </c>
      <c r="K15" s="5">
        <v>93993005.329999998</v>
      </c>
    </row>
    <row r="16" spans="1:12">
      <c r="A16" s="6" t="s">
        <v>748</v>
      </c>
      <c r="B16" s="10" t="s">
        <v>720</v>
      </c>
      <c r="C16" s="5">
        <v>121926</v>
      </c>
      <c r="D16" s="5">
        <v>2752614.64</v>
      </c>
      <c r="E16" s="5">
        <v>4855695.9000000004</v>
      </c>
      <c r="F16" s="5">
        <v>29753416.960000001</v>
      </c>
      <c r="G16" s="5">
        <v>59703313.630000003</v>
      </c>
      <c r="H16" s="5">
        <v>111021832.45</v>
      </c>
      <c r="I16" s="5">
        <v>222979313.50999999</v>
      </c>
      <c r="J16" s="5">
        <v>178968488.56</v>
      </c>
      <c r="K16" s="5">
        <v>85314716.120000005</v>
      </c>
    </row>
    <row r="17" spans="1:12">
      <c r="A17" s="6" t="s">
        <v>728</v>
      </c>
      <c r="B17" s="10" t="s">
        <v>39</v>
      </c>
      <c r="C17" s="5">
        <v>6752457.8200000003</v>
      </c>
      <c r="D17" s="5">
        <v>41981101.229999997</v>
      </c>
      <c r="E17" s="5">
        <v>94993228.159999996</v>
      </c>
      <c r="F17" s="5">
        <v>123331255.94</v>
      </c>
      <c r="G17" s="5">
        <v>88785771.180000007</v>
      </c>
      <c r="H17" s="5">
        <v>119255668.54000001</v>
      </c>
      <c r="I17" s="5">
        <v>72687572.299999997</v>
      </c>
      <c r="J17" s="5">
        <v>195687712.91999999</v>
      </c>
      <c r="K17" s="5">
        <v>79170700.989999995</v>
      </c>
    </row>
    <row r="18" spans="1:12">
      <c r="A18" s="6" t="s">
        <v>731</v>
      </c>
      <c r="B18" s="10" t="s">
        <v>39</v>
      </c>
      <c r="C18" s="5">
        <v>6566089.8700000001</v>
      </c>
      <c r="D18" s="5">
        <v>10676685.550000001</v>
      </c>
      <c r="E18" s="5">
        <v>14584951.75</v>
      </c>
      <c r="F18" s="5">
        <v>26897657.940000001</v>
      </c>
      <c r="G18" s="5">
        <v>62344403.829999998</v>
      </c>
      <c r="H18" s="5">
        <v>63281894.130000003</v>
      </c>
      <c r="I18" s="5">
        <v>126984240.02</v>
      </c>
      <c r="J18" s="5">
        <v>126803959.14</v>
      </c>
      <c r="K18" s="5">
        <v>53871327.710000001</v>
      </c>
    </row>
    <row r="19" spans="1:12">
      <c r="A19" s="6" t="s">
        <v>733</v>
      </c>
      <c r="B19" s="10" t="s">
        <v>39</v>
      </c>
      <c r="C19" s="5">
        <v>2144460.88</v>
      </c>
      <c r="D19" s="5">
        <v>3558448.8</v>
      </c>
      <c r="E19" s="5">
        <v>3348557.03</v>
      </c>
      <c r="F19" s="5">
        <v>1475770.58</v>
      </c>
      <c r="G19" s="5">
        <v>391013.84</v>
      </c>
      <c r="H19" s="5">
        <v>2227695.44</v>
      </c>
      <c r="I19" s="5">
        <v>11135781.67</v>
      </c>
      <c r="J19" s="5">
        <v>3408839.04</v>
      </c>
      <c r="K19" s="5">
        <v>934884.8</v>
      </c>
      <c r="L19" s="8"/>
    </row>
    <row r="20" spans="1:12">
      <c r="A20" s="6" t="s">
        <v>734</v>
      </c>
      <c r="B20" s="10" t="s">
        <v>39</v>
      </c>
      <c r="C20" s="5">
        <v>25252164.32</v>
      </c>
      <c r="D20" s="5">
        <v>31247964.280000001</v>
      </c>
      <c r="E20" s="5">
        <v>29600808.649999999</v>
      </c>
      <c r="F20" s="5">
        <v>28296258.649999999</v>
      </c>
      <c r="G20" s="5">
        <v>51066266.689999998</v>
      </c>
      <c r="H20" s="5">
        <v>79951668.870000005</v>
      </c>
      <c r="I20" s="5">
        <v>95425781.709999993</v>
      </c>
      <c r="J20" s="5">
        <v>200579230.80000001</v>
      </c>
      <c r="K20" s="5">
        <v>52509418.850000001</v>
      </c>
    </row>
    <row r="21" spans="1:12">
      <c r="A21" s="6" t="s">
        <v>737</v>
      </c>
      <c r="B21" s="10" t="s">
        <v>39</v>
      </c>
      <c r="C21" s="5">
        <v>2358862.36</v>
      </c>
      <c r="D21" s="5">
        <v>6216343.4299999997</v>
      </c>
      <c r="E21" s="5">
        <v>2435523.14</v>
      </c>
      <c r="F21" s="5">
        <v>4707935.72</v>
      </c>
      <c r="G21" s="5">
        <v>9773721.2300000004</v>
      </c>
      <c r="H21" s="5">
        <v>21208902.640000001</v>
      </c>
      <c r="I21" s="5">
        <v>24683277.379999999</v>
      </c>
      <c r="J21" s="5">
        <v>38070637.740000002</v>
      </c>
      <c r="K21" s="5">
        <v>11270555.33</v>
      </c>
    </row>
    <row r="22" spans="1:12">
      <c r="A22" s="6" t="s">
        <v>739</v>
      </c>
      <c r="B22" s="10" t="s">
        <v>39</v>
      </c>
      <c r="C22" s="5">
        <v>875296.64</v>
      </c>
      <c r="D22" s="5">
        <v>3495639.98</v>
      </c>
      <c r="E22" s="5">
        <v>4918212.1900000004</v>
      </c>
      <c r="F22" s="5">
        <v>18445725.59</v>
      </c>
      <c r="G22" s="5">
        <v>14910886.77</v>
      </c>
      <c r="H22" s="5">
        <v>22172979.129999999</v>
      </c>
      <c r="I22" s="5">
        <v>45186655.979999997</v>
      </c>
      <c r="J22" s="5">
        <v>32718292.5</v>
      </c>
      <c r="K22" s="5">
        <v>17068207.280000001</v>
      </c>
    </row>
    <row r="23" spans="1:12">
      <c r="A23" s="6" t="s">
        <v>740</v>
      </c>
      <c r="B23" s="10" t="s">
        <v>39</v>
      </c>
      <c r="C23" s="5">
        <v>7296905.0099999998</v>
      </c>
      <c r="D23" s="5">
        <v>31182878.620000001</v>
      </c>
      <c r="E23" s="5">
        <v>82678884.659999996</v>
      </c>
      <c r="F23" s="5">
        <v>108258146.05</v>
      </c>
      <c r="G23" s="5">
        <v>114222121.17</v>
      </c>
      <c r="H23" s="5">
        <v>108583679.08</v>
      </c>
      <c r="I23" s="5">
        <v>87831324.650000006</v>
      </c>
      <c r="J23" s="5">
        <v>117485223.54000001</v>
      </c>
      <c r="K23" s="5">
        <v>48606451.810000002</v>
      </c>
    </row>
    <row r="24" spans="1:12">
      <c r="A24" s="6" t="s">
        <v>741</v>
      </c>
      <c r="B24" s="10" t="s">
        <v>39</v>
      </c>
      <c r="C24" s="5">
        <v>12683689.029999999</v>
      </c>
      <c r="D24" s="5">
        <v>13779674.970000001</v>
      </c>
      <c r="E24" s="5">
        <v>48257287.810000002</v>
      </c>
      <c r="F24" s="5">
        <v>77498640.810000002</v>
      </c>
      <c r="G24" s="5">
        <v>44085601.18</v>
      </c>
      <c r="H24" s="5">
        <v>38270069.450000003</v>
      </c>
      <c r="I24" s="5">
        <v>34833287.789999999</v>
      </c>
      <c r="J24" s="5">
        <v>23057380.41</v>
      </c>
      <c r="K24" s="5">
        <v>8334770.3499999996</v>
      </c>
    </row>
    <row r="25" spans="1:12">
      <c r="A25" s="6" t="s">
        <v>742</v>
      </c>
      <c r="B25" s="10" t="s">
        <v>39</v>
      </c>
      <c r="C25" s="5">
        <v>24485924.579999998</v>
      </c>
      <c r="D25" s="5">
        <v>44792299.450000003</v>
      </c>
      <c r="E25" s="5">
        <v>35256991.359999999</v>
      </c>
      <c r="F25" s="5">
        <v>113192397.93000001</v>
      </c>
      <c r="G25" s="5">
        <v>95015857.829999998</v>
      </c>
      <c r="H25" s="5">
        <v>84523285.260000005</v>
      </c>
      <c r="I25" s="5">
        <v>54074247.579999998</v>
      </c>
      <c r="J25" s="5">
        <v>59102193.18</v>
      </c>
      <c r="K25" s="5">
        <v>43564738.299999997</v>
      </c>
    </row>
    <row r="26" spans="1:12">
      <c r="A26" s="6" t="s">
        <v>744</v>
      </c>
      <c r="B26" s="10" t="s">
        <v>39</v>
      </c>
      <c r="C26" s="5">
        <v>5544757.6699999999</v>
      </c>
      <c r="D26" s="5">
        <v>27720491.41</v>
      </c>
      <c r="E26" s="5">
        <v>39399623.100000001</v>
      </c>
      <c r="F26" s="5">
        <v>54488895.409999996</v>
      </c>
      <c r="G26" s="5">
        <v>76356372.019999996</v>
      </c>
      <c r="H26" s="5">
        <v>84693836.620000005</v>
      </c>
      <c r="I26" s="5">
        <v>150226393.84</v>
      </c>
      <c r="J26" s="5">
        <v>219256659.24000001</v>
      </c>
      <c r="K26" s="5">
        <v>113311004.98999999</v>
      </c>
    </row>
    <row r="27" spans="1:12">
      <c r="A27" s="6" t="s">
        <v>745</v>
      </c>
      <c r="B27" s="10" t="s">
        <v>39</v>
      </c>
      <c r="C27" s="5">
        <v>13915554.449999999</v>
      </c>
      <c r="D27" s="5">
        <v>25130645.07</v>
      </c>
      <c r="E27" s="5">
        <v>70012692.579999998</v>
      </c>
      <c r="F27" s="5">
        <v>150213456.68000001</v>
      </c>
      <c r="G27" s="5">
        <v>105083998.8</v>
      </c>
      <c r="H27" s="5">
        <v>106438570.98</v>
      </c>
      <c r="I27" s="5">
        <v>132910714.56</v>
      </c>
      <c r="J27" s="5">
        <v>153262776.19</v>
      </c>
      <c r="K27" s="11">
        <v>74787312.099999994</v>
      </c>
      <c r="L27" s="12"/>
    </row>
    <row r="28" spans="1:12">
      <c r="A28" s="6" t="s">
        <v>746</v>
      </c>
      <c r="B28" s="10" t="s">
        <v>39</v>
      </c>
      <c r="C28" s="5">
        <v>4084957.37</v>
      </c>
      <c r="D28" s="5">
        <v>7648671.5999999996</v>
      </c>
      <c r="E28" s="5">
        <v>16051561.699999999</v>
      </c>
      <c r="F28" s="5">
        <v>18264105.789999999</v>
      </c>
      <c r="G28" s="5">
        <v>18976983.5</v>
      </c>
      <c r="H28" s="5">
        <v>17106962.050000001</v>
      </c>
      <c r="I28" s="5">
        <v>6680145.7199999997</v>
      </c>
      <c r="J28" s="5">
        <v>5544870.6900000004</v>
      </c>
      <c r="K28" s="5">
        <v>2798862.18</v>
      </c>
    </row>
    <row r="29" spans="1:12">
      <c r="A29" s="6" t="s">
        <v>3</v>
      </c>
      <c r="B29" s="10" t="s">
        <v>40</v>
      </c>
      <c r="C29" s="5">
        <v>31512113.84</v>
      </c>
      <c r="D29" s="5">
        <v>73616613.489999995</v>
      </c>
      <c r="E29" s="5">
        <v>123233364.58</v>
      </c>
      <c r="F29" s="5">
        <v>144805018.84</v>
      </c>
      <c r="G29" s="5">
        <v>123266036.73</v>
      </c>
      <c r="H29" s="5">
        <v>122718108.62</v>
      </c>
      <c r="I29" s="5">
        <v>73562136</v>
      </c>
      <c r="J29" s="5">
        <v>84339527.170000002</v>
      </c>
      <c r="K29" s="5">
        <v>25225123.149999999</v>
      </c>
    </row>
    <row r="30" spans="1:12">
      <c r="A30" s="6" t="s">
        <v>733</v>
      </c>
      <c r="B30" s="10" t="s">
        <v>40</v>
      </c>
      <c r="C30" s="5">
        <f>201051.49+14894887.03</f>
        <v>15095938.52</v>
      </c>
      <c r="D30" s="5">
        <f>56760.57+24951141.41</f>
        <v>25007901.98</v>
      </c>
      <c r="E30" s="5">
        <v>23778613.920000002</v>
      </c>
      <c r="F30" s="5">
        <f>6828.82+26756489.76</f>
        <v>26763318.580000002</v>
      </c>
      <c r="G30" s="5">
        <f>949104.27+33891236.07</f>
        <v>34840340.340000004</v>
      </c>
      <c r="H30" s="5">
        <f>2332920.55+46674920.87</f>
        <v>49007841.419999994</v>
      </c>
      <c r="I30" s="5">
        <f>418795.3+47819337.59</f>
        <v>48238132.890000001</v>
      </c>
      <c r="J30" s="5">
        <f>81246.2+40048389.12</f>
        <v>40129635.32</v>
      </c>
      <c r="K30" s="5">
        <v>27900492.190000001</v>
      </c>
    </row>
    <row r="31" spans="1:12">
      <c r="A31" s="6" t="s">
        <v>721</v>
      </c>
      <c r="B31" s="10" t="s">
        <v>40</v>
      </c>
      <c r="C31" s="5">
        <v>999472.53</v>
      </c>
      <c r="D31" s="5">
        <v>4036359.06</v>
      </c>
      <c r="E31" s="5">
        <v>12191130.619999999</v>
      </c>
      <c r="F31" s="5">
        <v>9302751.2799999993</v>
      </c>
      <c r="G31" s="5">
        <v>14936953.640000001</v>
      </c>
      <c r="H31" s="5">
        <v>10662965.699999999</v>
      </c>
      <c r="I31" s="5">
        <v>6234019.5199999996</v>
      </c>
      <c r="J31" s="5">
        <v>3947171.15</v>
      </c>
      <c r="K31" s="5">
        <v>968652.31</v>
      </c>
    </row>
    <row r="32" spans="1:12">
      <c r="A32" s="6" t="s">
        <v>722</v>
      </c>
      <c r="B32" s="10" t="s">
        <v>40</v>
      </c>
      <c r="C32" s="5">
        <f>5903924.25+35985.79</f>
        <v>5939910.04</v>
      </c>
      <c r="D32" s="5">
        <f>43152466.82+166742</f>
        <v>43319208.82</v>
      </c>
      <c r="E32" s="5">
        <f>56402158.21+92685.72</f>
        <v>56494843.93</v>
      </c>
      <c r="F32" s="5">
        <f>68937932.24+83826.77</f>
        <v>69021759.00999999</v>
      </c>
      <c r="G32" s="5">
        <v>33115968.34</v>
      </c>
      <c r="H32" s="5">
        <v>28104333.609999999</v>
      </c>
      <c r="I32" s="5">
        <f>28486253.81+4734.28</f>
        <v>28490988.09</v>
      </c>
      <c r="J32" s="5">
        <v>39581177.619999997</v>
      </c>
      <c r="K32" s="5">
        <f>12405466.9+19611.28</f>
        <v>12425078.18</v>
      </c>
    </row>
    <row r="33" spans="1:11">
      <c r="A33" s="6" t="s">
        <v>723</v>
      </c>
      <c r="B33" s="10" t="s">
        <v>40</v>
      </c>
      <c r="C33" s="5">
        <v>1400133.73</v>
      </c>
      <c r="D33" s="5">
        <v>5190582.47</v>
      </c>
      <c r="E33" s="5">
        <v>1178752.69</v>
      </c>
      <c r="F33" s="5">
        <v>1020795.07</v>
      </c>
      <c r="G33" s="5">
        <v>1712852.13</v>
      </c>
      <c r="H33" s="5">
        <v>25284699.059999999</v>
      </c>
      <c r="I33" s="5">
        <v>9761537.9000000004</v>
      </c>
      <c r="J33" s="5">
        <v>9276997.7100000009</v>
      </c>
      <c r="K33" s="5">
        <v>3710558.11</v>
      </c>
    </row>
    <row r="34" spans="1:11">
      <c r="A34" s="6" t="s">
        <v>740</v>
      </c>
      <c r="B34" s="10" t="s">
        <v>40</v>
      </c>
      <c r="C34" s="5">
        <v>0</v>
      </c>
      <c r="D34" s="5">
        <v>396967.34</v>
      </c>
      <c r="E34" s="5">
        <v>3179612.33</v>
      </c>
      <c r="F34" s="5">
        <v>2533319.98</v>
      </c>
      <c r="G34" s="5">
        <v>17772036.539999999</v>
      </c>
      <c r="H34" s="5">
        <v>1862006.77</v>
      </c>
      <c r="I34" s="5">
        <v>81740.320000000007</v>
      </c>
      <c r="J34" s="5">
        <v>19436724.289999999</v>
      </c>
      <c r="K34" s="5">
        <v>-80.64</v>
      </c>
    </row>
    <row r="35" spans="1:11">
      <c r="A35" s="6" t="s">
        <v>26</v>
      </c>
      <c r="B35" s="10" t="s">
        <v>40</v>
      </c>
      <c r="C35" s="5">
        <f>4683417.84+27054749.43</f>
        <v>31738167.27</v>
      </c>
      <c r="D35" s="5">
        <f>4478050.05+48933922.55</f>
        <v>53411972.599999994</v>
      </c>
      <c r="E35" s="5">
        <f>172066.03+48694504.34</f>
        <v>48866570.370000005</v>
      </c>
      <c r="F35" s="5">
        <f>1772030.34+54651120.08</f>
        <v>56423150.420000002</v>
      </c>
      <c r="G35" s="5">
        <f>11768379.58+87638784.73</f>
        <v>99407164.310000002</v>
      </c>
      <c r="H35" s="5">
        <f>26666209.05+63787026.78</f>
        <v>90453235.829999998</v>
      </c>
      <c r="I35" s="5">
        <f>56889345.21+23299359.53</f>
        <v>80188704.74000001</v>
      </c>
      <c r="J35" s="5">
        <f>91653393.76+13675439.29</f>
        <v>105328833.05000001</v>
      </c>
      <c r="K35" s="5">
        <f>10279023.3+11817137.53</f>
        <v>22096160.829999998</v>
      </c>
    </row>
    <row r="36" spans="1:11">
      <c r="A36" s="6" t="s">
        <v>15</v>
      </c>
      <c r="B36" s="10" t="s">
        <v>40</v>
      </c>
      <c r="C36" s="5">
        <v>174722</v>
      </c>
      <c r="D36" s="5">
        <v>1103284.6399999999</v>
      </c>
      <c r="E36" s="5">
        <v>-1227</v>
      </c>
      <c r="F36" s="5">
        <v>651561.67000000004</v>
      </c>
      <c r="G36" s="5">
        <v>9111.77</v>
      </c>
      <c r="H36" s="5">
        <v>339902.27</v>
      </c>
      <c r="I36" s="5">
        <v>4151312.23</v>
      </c>
      <c r="J36" s="5">
        <v>1042884.34</v>
      </c>
      <c r="K36" s="5">
        <v>245204.01</v>
      </c>
    </row>
    <row r="37" spans="1:11">
      <c r="A37" s="6" t="s">
        <v>28</v>
      </c>
      <c r="B37" s="10" t="s">
        <v>40</v>
      </c>
      <c r="C37" s="5">
        <v>3838853.3</v>
      </c>
      <c r="D37" s="5">
        <v>25261072.329999998</v>
      </c>
      <c r="E37" s="5">
        <v>44354353.549999997</v>
      </c>
      <c r="F37" s="5">
        <v>33849463.759999998</v>
      </c>
      <c r="G37" s="5">
        <v>30972160.57</v>
      </c>
      <c r="H37" s="5">
        <v>21723278.190000001</v>
      </c>
      <c r="I37" s="5">
        <v>28216117.48</v>
      </c>
      <c r="J37" s="5">
        <v>32771150.460000001</v>
      </c>
      <c r="K37" s="5">
        <v>15921796.369999999</v>
      </c>
    </row>
    <row r="38" spans="1:11">
      <c r="A38" s="6" t="s">
        <v>724</v>
      </c>
      <c r="B38" s="10" t="s">
        <v>40</v>
      </c>
      <c r="C38" s="5">
        <v>398850.43</v>
      </c>
      <c r="D38" s="5">
        <v>1174566.29</v>
      </c>
      <c r="E38" s="5">
        <v>4267006.17</v>
      </c>
      <c r="F38" s="5">
        <v>1902713.67</v>
      </c>
      <c r="G38" s="5">
        <v>6335794.1299999999</v>
      </c>
      <c r="H38" s="5">
        <v>4484865.08</v>
      </c>
      <c r="I38" s="5">
        <v>2339840.66</v>
      </c>
      <c r="J38" s="5">
        <v>3008101.04</v>
      </c>
      <c r="K38" s="5">
        <v>2439289.88</v>
      </c>
    </row>
    <row r="39" spans="1:11">
      <c r="A39" s="6" t="s">
        <v>725</v>
      </c>
      <c r="B39" s="10" t="s">
        <v>40</v>
      </c>
      <c r="C39" s="5">
        <v>2303528.02</v>
      </c>
      <c r="D39" s="5">
        <v>5014660.63</v>
      </c>
      <c r="E39" s="5">
        <v>8612606.3499999996</v>
      </c>
      <c r="F39" s="5">
        <v>15131936.539999999</v>
      </c>
      <c r="G39" s="5">
        <v>15980406.220000001</v>
      </c>
      <c r="H39" s="5">
        <v>14029197.73</v>
      </c>
      <c r="I39" s="5">
        <v>11656347.779999999</v>
      </c>
      <c r="J39" s="5">
        <v>5029953.68</v>
      </c>
      <c r="K39" s="5">
        <v>2495866.98</v>
      </c>
    </row>
    <row r="40" spans="1:11">
      <c r="A40" s="6" t="s">
        <v>17</v>
      </c>
      <c r="B40" s="10" t="s">
        <v>40</v>
      </c>
      <c r="C40" s="5">
        <f>66268.6+60160152.95</f>
        <v>60226421.550000004</v>
      </c>
      <c r="D40" s="5">
        <f>251109+88788868.77</f>
        <v>89039977.769999996</v>
      </c>
      <c r="E40" s="5">
        <f>4118663.08+127587734.34</f>
        <v>131706397.42</v>
      </c>
      <c r="F40" s="5">
        <v>143871480.40000001</v>
      </c>
      <c r="G40" s="5">
        <f>2534.68+69033482.92</f>
        <v>69036017.600000009</v>
      </c>
      <c r="H40" s="5">
        <f>67644334.09-833</f>
        <v>67643501.090000004</v>
      </c>
      <c r="I40" s="5">
        <v>39164046.210000001</v>
      </c>
      <c r="J40" s="5">
        <v>18243597.649999999</v>
      </c>
      <c r="K40" s="5">
        <v>11987488.9</v>
      </c>
    </row>
    <row r="41" spans="1:11">
      <c r="A41" s="6" t="s">
        <v>18</v>
      </c>
      <c r="B41" s="10" t="s">
        <v>40</v>
      </c>
      <c r="C41" s="5">
        <v>1649.29</v>
      </c>
      <c r="D41" s="5">
        <v>28789.82</v>
      </c>
      <c r="E41" s="5">
        <v>0</v>
      </c>
      <c r="F41" s="5">
        <v>1052120.8500000001</v>
      </c>
      <c r="G41" s="5">
        <v>0</v>
      </c>
      <c r="H41" s="5">
        <v>77953.539999999994</v>
      </c>
      <c r="I41" s="5">
        <v>0</v>
      </c>
      <c r="J41" s="5">
        <v>0</v>
      </c>
      <c r="K41" s="9">
        <v>0</v>
      </c>
    </row>
    <row r="42" spans="1:11">
      <c r="A42" s="6" t="s">
        <v>726</v>
      </c>
      <c r="B42" s="10" t="s">
        <v>40</v>
      </c>
      <c r="C42" s="5">
        <v>57647747.030000001</v>
      </c>
      <c r="D42" s="5">
        <v>141787573.66999999</v>
      </c>
      <c r="E42" s="5">
        <v>196522222.99000001</v>
      </c>
      <c r="F42" s="5">
        <v>263053246.59</v>
      </c>
      <c r="G42" s="5">
        <v>155379059.25</v>
      </c>
      <c r="H42" s="5">
        <v>125723009.22</v>
      </c>
      <c r="I42" s="5">
        <v>148483362.37</v>
      </c>
      <c r="J42" s="5">
        <v>86247566.349999994</v>
      </c>
      <c r="K42" s="5">
        <v>56666090.990000002</v>
      </c>
    </row>
    <row r="43" spans="1:11">
      <c r="A43" s="6" t="s">
        <v>732</v>
      </c>
      <c r="B43" s="10" t="s">
        <v>727</v>
      </c>
      <c r="C43" s="5">
        <v>0</v>
      </c>
      <c r="D43" s="5">
        <v>0</v>
      </c>
      <c r="E43" s="5">
        <v>0</v>
      </c>
      <c r="F43" s="5">
        <v>0</v>
      </c>
      <c r="G43" s="5">
        <v>1445836.24</v>
      </c>
      <c r="H43" s="5">
        <v>1976731.4</v>
      </c>
      <c r="I43" s="5">
        <v>795218.5</v>
      </c>
      <c r="J43" s="5">
        <v>0</v>
      </c>
      <c r="K43" s="5">
        <v>2432246.34</v>
      </c>
    </row>
    <row r="44" spans="1:11">
      <c r="A44" s="6" t="s">
        <v>743</v>
      </c>
      <c r="B44" s="10" t="s">
        <v>727</v>
      </c>
      <c r="C44" s="5">
        <v>0</v>
      </c>
      <c r="D44" s="5">
        <v>571425.13</v>
      </c>
      <c r="E44" s="5">
        <v>44630.89</v>
      </c>
      <c r="F44" s="5">
        <v>81703.039999999994</v>
      </c>
      <c r="G44" s="5">
        <v>439.35</v>
      </c>
      <c r="H44" s="5">
        <v>0</v>
      </c>
      <c r="I44" s="5">
        <v>19582</v>
      </c>
      <c r="J44" s="5">
        <v>0</v>
      </c>
      <c r="K44" s="5">
        <v>0</v>
      </c>
    </row>
    <row r="45" spans="1:11">
      <c r="A45" s="6" t="s">
        <v>750</v>
      </c>
      <c r="B45" s="10" t="s">
        <v>727</v>
      </c>
      <c r="C45" s="5">
        <v>0</v>
      </c>
      <c r="D45" s="5">
        <v>0</v>
      </c>
      <c r="E45" s="5">
        <v>0</v>
      </c>
      <c r="F45" s="5">
        <v>0</v>
      </c>
      <c r="G45" s="5">
        <v>2106622.48</v>
      </c>
      <c r="H45" s="5">
        <v>898959.04</v>
      </c>
      <c r="I45" s="5">
        <v>807308.04</v>
      </c>
      <c r="J45" s="5">
        <v>48864.26</v>
      </c>
      <c r="K45" s="5">
        <v>179691.51</v>
      </c>
    </row>
    <row r="46" spans="1:11">
      <c r="A46" s="13" t="s">
        <v>749</v>
      </c>
      <c r="B46" s="14" t="s">
        <v>727</v>
      </c>
      <c r="C46" s="15">
        <v>0</v>
      </c>
      <c r="D46" s="15">
        <v>0</v>
      </c>
      <c r="E46" s="15">
        <v>0</v>
      </c>
      <c r="F46" s="15">
        <v>0</v>
      </c>
      <c r="G46" s="15">
        <v>133542.51999999999</v>
      </c>
      <c r="H46" s="15">
        <v>2005039.44</v>
      </c>
      <c r="I46" s="15">
        <v>0</v>
      </c>
      <c r="J46" s="15">
        <v>0</v>
      </c>
      <c r="K46" s="15">
        <v>0</v>
      </c>
    </row>
    <row r="47" spans="1:11" s="2" customFormat="1">
      <c r="A47" s="16" t="s">
        <v>249</v>
      </c>
      <c r="C47" s="3">
        <f>SUM(C2:C46)</f>
        <v>507884925.07999992</v>
      </c>
      <c r="D47" s="3">
        <f t="shared" ref="D47:K47" si="0">SUM(D2:D46)</f>
        <v>1075932029.6900003</v>
      </c>
      <c r="E47" s="3">
        <f t="shared" si="0"/>
        <v>1500462895.7600005</v>
      </c>
      <c r="F47" s="3">
        <f t="shared" si="0"/>
        <v>2129713217.2100003</v>
      </c>
      <c r="G47" s="3">
        <f t="shared" si="0"/>
        <v>1909306738.9699998</v>
      </c>
      <c r="H47" s="3">
        <f t="shared" si="0"/>
        <v>2006187945.6500001</v>
      </c>
      <c r="I47" s="3">
        <f t="shared" si="0"/>
        <v>2171681057.4000001</v>
      </c>
      <c r="J47" s="3">
        <f t="shared" si="0"/>
        <v>2576480228.2200007</v>
      </c>
      <c r="K47" s="3">
        <f t="shared" si="0"/>
        <v>1304975386.1099999</v>
      </c>
    </row>
  </sheetData>
  <sortState ref="A2:K52">
    <sortCondition ref="B5"/>
  </sortState>
  <pageMargins left="0.7" right="0.7" top="0.75" bottom="0.75" header="0.3" footer="0.3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2"/>
  <sheetViews>
    <sheetView zoomScaleNormal="100" workbookViewId="0">
      <selection activeCell="E1" sqref="E1:E1048576"/>
    </sheetView>
  </sheetViews>
  <sheetFormatPr defaultRowHeight="15"/>
  <cols>
    <col min="1" max="1" width="34.140625" bestFit="1" customWidth="1"/>
    <col min="2" max="2" width="17.5703125" style="1" hidden="1" customWidth="1"/>
    <col min="3" max="3" width="6.28515625" style="28" customWidth="1"/>
    <col min="4" max="4" width="24" style="8" bestFit="1" customWidth="1"/>
    <col min="5" max="5" width="23.28515625" style="8" hidden="1" customWidth="1"/>
  </cols>
  <sheetData>
    <row r="1" spans="1:5">
      <c r="A1" s="2" t="s">
        <v>0</v>
      </c>
      <c r="B1" s="3" t="s">
        <v>1</v>
      </c>
      <c r="C1" s="25" t="s">
        <v>35</v>
      </c>
      <c r="D1" s="3" t="s">
        <v>351</v>
      </c>
      <c r="E1" s="3" t="s">
        <v>7876</v>
      </c>
    </row>
    <row r="2" spans="1:5">
      <c r="A2" s="6" t="s">
        <v>754</v>
      </c>
      <c r="B2" s="5">
        <v>521840.13</v>
      </c>
      <c r="C2" s="26" t="s">
        <v>36</v>
      </c>
      <c r="D2" s="5">
        <f>B2-E2</f>
        <v>504334.18</v>
      </c>
      <c r="E2" s="5">
        <v>17505.95</v>
      </c>
    </row>
    <row r="3" spans="1:5">
      <c r="A3" s="6" t="s">
        <v>755</v>
      </c>
      <c r="B3" s="5">
        <v>1408641.15</v>
      </c>
      <c r="C3" s="26" t="s">
        <v>36</v>
      </c>
      <c r="D3" s="5">
        <v>1408641.15</v>
      </c>
      <c r="E3" s="5">
        <v>0</v>
      </c>
    </row>
    <row r="4" spans="1:5">
      <c r="A4" s="6" t="s">
        <v>759</v>
      </c>
      <c r="B4" s="5">
        <v>0</v>
      </c>
      <c r="C4" s="26" t="s">
        <v>36</v>
      </c>
      <c r="D4" s="5">
        <v>0</v>
      </c>
      <c r="E4" s="5">
        <v>0</v>
      </c>
    </row>
    <row r="5" spans="1:5">
      <c r="A5" s="6" t="s">
        <v>729</v>
      </c>
      <c r="B5" s="5">
        <v>11684156.109999999</v>
      </c>
      <c r="C5" s="26" t="s">
        <v>36</v>
      </c>
      <c r="D5" s="5">
        <v>11677925.050000001</v>
      </c>
      <c r="E5" s="5">
        <f t="shared" ref="E5:E39" si="0">B5-D5</f>
        <v>6231.0599999986589</v>
      </c>
    </row>
    <row r="6" spans="1:5">
      <c r="A6" s="6" t="s">
        <v>769</v>
      </c>
      <c r="B6" s="5">
        <v>1134360.3999999999</v>
      </c>
      <c r="C6" s="26" t="s">
        <v>36</v>
      </c>
      <c r="D6" s="5">
        <v>566434.65</v>
      </c>
      <c r="E6" s="5">
        <f t="shared" si="0"/>
        <v>567925.74999999988</v>
      </c>
    </row>
    <row r="7" spans="1:5">
      <c r="A7" s="6" t="s">
        <v>2</v>
      </c>
      <c r="B7" s="5">
        <v>15526077.34</v>
      </c>
      <c r="C7" s="26" t="s">
        <v>36</v>
      </c>
      <c r="D7" s="5">
        <v>13392612.17</v>
      </c>
      <c r="E7" s="5">
        <f t="shared" si="0"/>
        <v>2133465.17</v>
      </c>
    </row>
    <row r="8" spans="1:5">
      <c r="A8" s="4" t="s">
        <v>3</v>
      </c>
      <c r="B8" s="5">
        <v>41758951.590000004</v>
      </c>
      <c r="C8" s="26" t="s">
        <v>36</v>
      </c>
      <c r="D8" s="5">
        <v>36915446.799999997</v>
      </c>
      <c r="E8" s="5">
        <f t="shared" si="0"/>
        <v>4843504.7900000066</v>
      </c>
    </row>
    <row r="9" spans="1:5">
      <c r="A9" s="6" t="s">
        <v>733</v>
      </c>
      <c r="B9" s="5">
        <v>3024903.51</v>
      </c>
      <c r="C9" s="26" t="s">
        <v>36</v>
      </c>
      <c r="D9" s="5">
        <v>2693699.99</v>
      </c>
      <c r="E9" s="5">
        <f t="shared" si="0"/>
        <v>331203.51999999955</v>
      </c>
    </row>
    <row r="10" spans="1:5">
      <c r="A10" s="6" t="s">
        <v>4</v>
      </c>
      <c r="B10" s="5">
        <v>16505627.189999999</v>
      </c>
      <c r="C10" s="26" t="s">
        <v>36</v>
      </c>
      <c r="D10" s="5">
        <v>15596874.58</v>
      </c>
      <c r="E10" s="5">
        <f t="shared" si="0"/>
        <v>908752.6099999994</v>
      </c>
    </row>
    <row r="11" spans="1:5">
      <c r="A11" s="6" t="s">
        <v>5</v>
      </c>
      <c r="B11" s="5">
        <v>2357284.9700000002</v>
      </c>
      <c r="C11" s="26" t="s">
        <v>36</v>
      </c>
      <c r="D11" s="5">
        <v>2298963.65</v>
      </c>
      <c r="E11" s="5">
        <f t="shared" si="0"/>
        <v>58321.320000000298</v>
      </c>
    </row>
    <row r="12" spans="1:5">
      <c r="A12" s="4" t="s">
        <v>6</v>
      </c>
      <c r="B12" s="5">
        <v>0</v>
      </c>
      <c r="C12" s="26" t="s">
        <v>36</v>
      </c>
      <c r="D12" s="5">
        <v>0</v>
      </c>
      <c r="E12" s="5">
        <f t="shared" si="0"/>
        <v>0</v>
      </c>
    </row>
    <row r="13" spans="1:5">
      <c r="A13" s="6" t="s">
        <v>784</v>
      </c>
      <c r="B13" s="5">
        <v>0</v>
      </c>
      <c r="C13" s="26" t="s">
        <v>36</v>
      </c>
      <c r="D13" s="5">
        <v>0</v>
      </c>
      <c r="E13" s="5">
        <f t="shared" si="0"/>
        <v>0</v>
      </c>
    </row>
    <row r="14" spans="1:5">
      <c r="A14" s="6" t="s">
        <v>785</v>
      </c>
      <c r="B14" s="5">
        <v>495680.05</v>
      </c>
      <c r="C14" s="26" t="s">
        <v>36</v>
      </c>
      <c r="D14" s="5">
        <v>340292.8</v>
      </c>
      <c r="E14" s="5">
        <f t="shared" si="0"/>
        <v>155387.25</v>
      </c>
    </row>
    <row r="15" spans="1:5">
      <c r="A15" s="6" t="s">
        <v>7</v>
      </c>
      <c r="B15" s="5">
        <v>12585892.869999999</v>
      </c>
      <c r="C15" s="26" t="s">
        <v>36</v>
      </c>
      <c r="D15" s="5">
        <v>11039419.289999999</v>
      </c>
      <c r="E15" s="5">
        <f t="shared" si="0"/>
        <v>1546473.58</v>
      </c>
    </row>
    <row r="16" spans="1:5">
      <c r="A16" s="6" t="s">
        <v>786</v>
      </c>
      <c r="B16" s="5">
        <v>32496.52</v>
      </c>
      <c r="C16" s="26" t="s">
        <v>36</v>
      </c>
      <c r="D16" s="5">
        <v>0</v>
      </c>
      <c r="E16" s="5">
        <f t="shared" si="0"/>
        <v>32496.52</v>
      </c>
    </row>
    <row r="17" spans="1:5">
      <c r="A17" s="6" t="s">
        <v>8</v>
      </c>
      <c r="B17" s="5">
        <v>5885424.4000000004</v>
      </c>
      <c r="C17" s="26" t="s">
        <v>36</v>
      </c>
      <c r="D17" s="5">
        <v>5763667.4000000004</v>
      </c>
      <c r="E17" s="5">
        <f t="shared" si="0"/>
        <v>121757</v>
      </c>
    </row>
    <row r="18" spans="1:5">
      <c r="A18" s="4" t="s">
        <v>9</v>
      </c>
      <c r="B18" s="5">
        <v>0</v>
      </c>
      <c r="C18" s="26" t="s">
        <v>36</v>
      </c>
      <c r="D18" s="5">
        <v>0</v>
      </c>
      <c r="E18" s="5">
        <f t="shared" si="0"/>
        <v>0</v>
      </c>
    </row>
    <row r="19" spans="1:5">
      <c r="A19" s="6" t="s">
        <v>349</v>
      </c>
      <c r="B19" s="5">
        <v>1670316.57</v>
      </c>
      <c r="C19" s="26" t="s">
        <v>36</v>
      </c>
      <c r="D19" s="5">
        <v>1376840.85</v>
      </c>
      <c r="E19" s="5">
        <f t="shared" si="0"/>
        <v>293475.71999999997</v>
      </c>
    </row>
    <row r="20" spans="1:5">
      <c r="A20" s="6" t="s">
        <v>10</v>
      </c>
      <c r="B20" s="5">
        <v>2212584.27</v>
      </c>
      <c r="C20" s="26" t="s">
        <v>36</v>
      </c>
      <c r="D20" s="5">
        <v>1255486.68</v>
      </c>
      <c r="E20" s="5">
        <f t="shared" si="0"/>
        <v>957097.59000000008</v>
      </c>
    </row>
    <row r="21" spans="1:5">
      <c r="A21" s="4" t="s">
        <v>12</v>
      </c>
      <c r="B21" s="5">
        <v>16738923.68</v>
      </c>
      <c r="C21" s="26" t="s">
        <v>36</v>
      </c>
      <c r="D21" s="5">
        <v>9231019.3499999996</v>
      </c>
      <c r="E21" s="5">
        <f t="shared" si="0"/>
        <v>7507904.3300000001</v>
      </c>
    </row>
    <row r="22" spans="1:5">
      <c r="A22" s="6" t="s">
        <v>13</v>
      </c>
      <c r="B22" s="5">
        <v>6529173.9500000002</v>
      </c>
      <c r="C22" s="26" t="s">
        <v>36</v>
      </c>
      <c r="D22" s="5">
        <v>6130034.4100000001</v>
      </c>
      <c r="E22" s="5">
        <f t="shared" si="0"/>
        <v>399139.54000000004</v>
      </c>
    </row>
    <row r="23" spans="1:5">
      <c r="A23" s="6" t="s">
        <v>350</v>
      </c>
      <c r="B23" s="5">
        <v>9807835.5700000003</v>
      </c>
      <c r="C23" s="26" t="s">
        <v>36</v>
      </c>
      <c r="D23" s="5">
        <v>9738047.8599999994</v>
      </c>
      <c r="E23" s="5">
        <f t="shared" si="0"/>
        <v>69787.710000000894</v>
      </c>
    </row>
    <row r="24" spans="1:5">
      <c r="A24" s="4" t="s">
        <v>41</v>
      </c>
      <c r="B24" s="5">
        <v>899871.08</v>
      </c>
      <c r="C24" s="26" t="s">
        <v>36</v>
      </c>
      <c r="D24" s="5">
        <v>841421.54</v>
      </c>
      <c r="E24" s="5">
        <f t="shared" si="0"/>
        <v>58449.539999999921</v>
      </c>
    </row>
    <row r="25" spans="1:5">
      <c r="A25" s="6" t="s">
        <v>14</v>
      </c>
      <c r="B25" s="5">
        <v>2343165.4300000002</v>
      </c>
      <c r="C25" s="26" t="s">
        <v>36</v>
      </c>
      <c r="D25" s="5">
        <v>2230686.1800000002</v>
      </c>
      <c r="E25" s="5">
        <f t="shared" si="0"/>
        <v>112479.25</v>
      </c>
    </row>
    <row r="26" spans="1:5">
      <c r="A26" s="6" t="s">
        <v>807</v>
      </c>
      <c r="B26" s="5">
        <v>725701.92</v>
      </c>
      <c r="C26" s="26" t="s">
        <v>36</v>
      </c>
      <c r="D26" s="5">
        <v>551983.24</v>
      </c>
      <c r="E26" s="5">
        <f t="shared" si="0"/>
        <v>173718.68000000005</v>
      </c>
    </row>
    <row r="27" spans="1:5">
      <c r="A27" s="6" t="s">
        <v>816</v>
      </c>
      <c r="B27" s="5">
        <v>10141868.529999999</v>
      </c>
      <c r="C27" s="26" t="s">
        <v>36</v>
      </c>
      <c r="D27" s="5">
        <v>2482441.69</v>
      </c>
      <c r="E27" s="5">
        <f t="shared" si="0"/>
        <v>7659426.8399999999</v>
      </c>
    </row>
    <row r="28" spans="1:5">
      <c r="A28" s="6" t="s">
        <v>821</v>
      </c>
      <c r="B28" s="5">
        <v>0</v>
      </c>
      <c r="C28" s="26" t="s">
        <v>36</v>
      </c>
      <c r="D28" s="5">
        <v>0</v>
      </c>
      <c r="E28" s="5">
        <f t="shared" si="0"/>
        <v>0</v>
      </c>
    </row>
    <row r="29" spans="1:5">
      <c r="A29" s="4" t="s">
        <v>15</v>
      </c>
      <c r="B29" s="5">
        <v>4472641.5599999996</v>
      </c>
      <c r="C29" s="26" t="s">
        <v>36</v>
      </c>
      <c r="D29" s="5">
        <v>3748117.77</v>
      </c>
      <c r="E29" s="5">
        <f t="shared" si="0"/>
        <v>724523.78999999957</v>
      </c>
    </row>
    <row r="30" spans="1:5">
      <c r="A30" s="6" t="s">
        <v>828</v>
      </c>
      <c r="B30" s="5">
        <v>430042.14</v>
      </c>
      <c r="C30" s="26" t="s">
        <v>36</v>
      </c>
      <c r="D30" s="5">
        <v>399925.14</v>
      </c>
      <c r="E30" s="5">
        <f t="shared" si="0"/>
        <v>30117</v>
      </c>
    </row>
    <row r="31" spans="1:5">
      <c r="A31" s="6" t="s">
        <v>835</v>
      </c>
      <c r="B31" s="5">
        <v>355133.2</v>
      </c>
      <c r="C31" s="26" t="s">
        <v>36</v>
      </c>
      <c r="D31" s="5">
        <v>355133.2</v>
      </c>
      <c r="E31" s="5">
        <f t="shared" si="0"/>
        <v>0</v>
      </c>
    </row>
    <row r="32" spans="1:5">
      <c r="A32" s="4" t="s">
        <v>16</v>
      </c>
      <c r="B32" s="5">
        <v>268130.45</v>
      </c>
      <c r="C32" s="26" t="s">
        <v>36</v>
      </c>
      <c r="D32" s="5">
        <v>188846.92</v>
      </c>
      <c r="E32" s="5">
        <f t="shared" si="0"/>
        <v>79283.53</v>
      </c>
    </row>
    <row r="33" spans="1:5">
      <c r="A33" s="6" t="s">
        <v>352</v>
      </c>
      <c r="B33" s="5">
        <v>727859.56</v>
      </c>
      <c r="C33" s="26" t="s">
        <v>36</v>
      </c>
      <c r="D33" s="5">
        <v>711987.49</v>
      </c>
      <c r="E33" s="5">
        <f t="shared" si="0"/>
        <v>15872.070000000065</v>
      </c>
    </row>
    <row r="34" spans="1:5">
      <c r="A34" s="6" t="s">
        <v>837</v>
      </c>
      <c r="B34" s="5">
        <v>11261834.84</v>
      </c>
      <c r="C34" s="26" t="s">
        <v>36</v>
      </c>
      <c r="D34" s="5">
        <v>10685716.75</v>
      </c>
      <c r="E34" s="5">
        <f t="shared" si="0"/>
        <v>576118.08999999985</v>
      </c>
    </row>
    <row r="35" spans="1:5">
      <c r="A35" s="6" t="s">
        <v>844</v>
      </c>
      <c r="B35" s="5">
        <v>8789483.0600000005</v>
      </c>
      <c r="C35" s="26" t="s">
        <v>36</v>
      </c>
      <c r="D35" s="5">
        <v>7829668.9199999999</v>
      </c>
      <c r="E35" s="5">
        <f t="shared" si="0"/>
        <v>959814.1400000006</v>
      </c>
    </row>
    <row r="36" spans="1:5">
      <c r="A36" s="4" t="s">
        <v>17</v>
      </c>
      <c r="B36" s="5">
        <v>794481.88</v>
      </c>
      <c r="C36" s="26" t="s">
        <v>36</v>
      </c>
      <c r="D36" s="5">
        <v>454829.84</v>
      </c>
      <c r="E36" s="5">
        <f t="shared" si="0"/>
        <v>339652.04</v>
      </c>
    </row>
    <row r="37" spans="1:5">
      <c r="A37" s="4" t="s">
        <v>18</v>
      </c>
      <c r="B37" s="5">
        <v>3829547.66</v>
      </c>
      <c r="C37" s="26" t="s">
        <v>36</v>
      </c>
      <c r="D37" s="5">
        <v>3434138.66</v>
      </c>
      <c r="E37" s="5">
        <f t="shared" si="0"/>
        <v>395409</v>
      </c>
    </row>
    <row r="38" spans="1:5">
      <c r="A38" s="4" t="s">
        <v>19</v>
      </c>
      <c r="B38" s="5">
        <v>32310788.449999999</v>
      </c>
      <c r="C38" s="26" t="s">
        <v>36</v>
      </c>
      <c r="D38" s="5">
        <v>30390969.239999998</v>
      </c>
      <c r="E38" s="5">
        <f t="shared" si="0"/>
        <v>1919819.2100000009</v>
      </c>
    </row>
    <row r="39" spans="1:5">
      <c r="A39" s="6" t="s">
        <v>20</v>
      </c>
      <c r="B39" s="5">
        <v>2344019.89</v>
      </c>
      <c r="C39" s="26" t="s">
        <v>36</v>
      </c>
      <c r="D39" s="5">
        <v>2334263.8199999998</v>
      </c>
      <c r="E39" s="5">
        <f t="shared" si="0"/>
        <v>9756.070000000298</v>
      </c>
    </row>
    <row r="40" spans="1:5">
      <c r="A40" s="6" t="s">
        <v>751</v>
      </c>
      <c r="B40" s="5">
        <v>11324274.58</v>
      </c>
      <c r="C40" s="26" t="s">
        <v>37</v>
      </c>
      <c r="D40" s="5">
        <v>10789439.449999999</v>
      </c>
      <c r="E40" s="5">
        <f>B40-10789439.45</f>
        <v>534835.13000000082</v>
      </c>
    </row>
    <row r="41" spans="1:5">
      <c r="A41" s="6" t="s">
        <v>762</v>
      </c>
      <c r="B41" s="5">
        <v>1873260.96</v>
      </c>
      <c r="C41" s="26" t="s">
        <v>37</v>
      </c>
      <c r="D41" s="5">
        <v>1757410.96</v>
      </c>
      <c r="E41" s="5">
        <f t="shared" ref="E41:E53" si="1">B41-D41</f>
        <v>115850</v>
      </c>
    </row>
    <row r="42" spans="1:5">
      <c r="A42" s="6" t="s">
        <v>766</v>
      </c>
      <c r="B42" s="5">
        <v>2300530.59</v>
      </c>
      <c r="C42" s="26" t="s">
        <v>37</v>
      </c>
      <c r="D42" s="5">
        <v>2295294.15</v>
      </c>
      <c r="E42" s="5">
        <f t="shared" si="1"/>
        <v>5236.4399999999441</v>
      </c>
    </row>
    <row r="43" spans="1:5">
      <c r="A43" s="6" t="s">
        <v>768</v>
      </c>
      <c r="B43" s="5">
        <v>957416.36</v>
      </c>
      <c r="C43" s="26" t="s">
        <v>37</v>
      </c>
      <c r="D43" s="5">
        <v>264902.65000000002</v>
      </c>
      <c r="E43" s="5">
        <f t="shared" si="1"/>
        <v>692513.71</v>
      </c>
    </row>
    <row r="44" spans="1:5">
      <c r="A44" s="6" t="s">
        <v>769</v>
      </c>
      <c r="B44" s="5">
        <v>14466870.92</v>
      </c>
      <c r="C44" s="26" t="s">
        <v>37</v>
      </c>
      <c r="D44" s="5">
        <v>13783559.619999999</v>
      </c>
      <c r="E44" s="5">
        <f t="shared" si="1"/>
        <v>683311.30000000075</v>
      </c>
    </row>
    <row r="45" spans="1:5">
      <c r="A45" s="6" t="s">
        <v>731</v>
      </c>
      <c r="B45" s="5">
        <v>1230528</v>
      </c>
      <c r="C45" s="26" t="s">
        <v>37</v>
      </c>
      <c r="D45" s="5">
        <v>1180944.6200000001</v>
      </c>
      <c r="E45" s="5">
        <f t="shared" si="1"/>
        <v>49583.379999999888</v>
      </c>
    </row>
    <row r="46" spans="1:5">
      <c r="A46" s="6" t="s">
        <v>791</v>
      </c>
      <c r="B46" s="5">
        <v>26755269.420000002</v>
      </c>
      <c r="C46" s="26" t="s">
        <v>37</v>
      </c>
      <c r="D46" s="5">
        <v>23478825.699999999</v>
      </c>
      <c r="E46" s="5">
        <f t="shared" si="1"/>
        <v>3276443.7200000025</v>
      </c>
    </row>
    <row r="47" spans="1:5">
      <c r="A47" s="6" t="s">
        <v>799</v>
      </c>
      <c r="B47" s="5">
        <v>7952214.8300000001</v>
      </c>
      <c r="C47" s="26" t="s">
        <v>37</v>
      </c>
      <c r="D47" s="5">
        <v>6533998.3499999996</v>
      </c>
      <c r="E47" s="5">
        <f t="shared" si="1"/>
        <v>1418216.4800000004</v>
      </c>
    </row>
    <row r="48" spans="1:5">
      <c r="A48" s="6" t="s">
        <v>819</v>
      </c>
      <c r="B48" s="5">
        <v>631636.46</v>
      </c>
      <c r="C48" s="26" t="s">
        <v>37</v>
      </c>
      <c r="D48" s="5">
        <v>539330.73</v>
      </c>
      <c r="E48" s="5">
        <f t="shared" si="1"/>
        <v>92305.729999999981</v>
      </c>
    </row>
    <row r="49" spans="1:5">
      <c r="A49" s="6" t="s">
        <v>825</v>
      </c>
      <c r="B49" s="5">
        <v>176273.15</v>
      </c>
      <c r="C49" s="26" t="s">
        <v>37</v>
      </c>
      <c r="D49" s="5">
        <v>168370</v>
      </c>
      <c r="E49" s="5">
        <f t="shared" si="1"/>
        <v>7903.1499999999942</v>
      </c>
    </row>
    <row r="50" spans="1:5">
      <c r="A50" s="6" t="s">
        <v>827</v>
      </c>
      <c r="B50" s="5">
        <v>13472012.23</v>
      </c>
      <c r="C50" s="26" t="s">
        <v>37</v>
      </c>
      <c r="D50" s="5">
        <v>11507883.869999999</v>
      </c>
      <c r="E50" s="5">
        <f t="shared" si="1"/>
        <v>1964128.3600000013</v>
      </c>
    </row>
    <row r="51" spans="1:5">
      <c r="A51" s="6" t="s">
        <v>831</v>
      </c>
      <c r="B51" s="5">
        <v>18232495.469999999</v>
      </c>
      <c r="C51" s="26" t="s">
        <v>37</v>
      </c>
      <c r="D51" s="5">
        <v>15268043.390000001</v>
      </c>
      <c r="E51" s="5">
        <f t="shared" si="1"/>
        <v>2964452.0799999982</v>
      </c>
    </row>
    <row r="52" spans="1:5">
      <c r="A52" s="6" t="s">
        <v>854</v>
      </c>
      <c r="B52" s="5">
        <v>4060671.04</v>
      </c>
      <c r="C52" s="26" t="s">
        <v>37</v>
      </c>
      <c r="D52" s="5">
        <v>3987615.41</v>
      </c>
      <c r="E52" s="5">
        <f t="shared" si="1"/>
        <v>73055.629999999888</v>
      </c>
    </row>
    <row r="53" spans="1:5">
      <c r="A53" s="6" t="s">
        <v>855</v>
      </c>
      <c r="B53" s="5">
        <v>216161.88</v>
      </c>
      <c r="C53" s="26" t="s">
        <v>37</v>
      </c>
      <c r="D53" s="5">
        <v>183788.43</v>
      </c>
      <c r="E53" s="5">
        <f t="shared" si="1"/>
        <v>32373.450000000012</v>
      </c>
    </row>
    <row r="54" spans="1:5">
      <c r="A54" s="6" t="s">
        <v>753</v>
      </c>
      <c r="B54" s="5">
        <v>3551350.01</v>
      </c>
      <c r="C54" s="26" t="s">
        <v>38</v>
      </c>
      <c r="D54" s="5">
        <v>1741902.83</v>
      </c>
      <c r="E54" s="5">
        <f>B54-1741902.83</f>
        <v>1809447.1799999997</v>
      </c>
    </row>
    <row r="55" spans="1:5">
      <c r="A55" s="6" t="s">
        <v>764</v>
      </c>
      <c r="B55" s="5">
        <v>13926080.34</v>
      </c>
      <c r="C55" s="26" t="s">
        <v>38</v>
      </c>
      <c r="D55" s="5">
        <v>12925665.880000001</v>
      </c>
      <c r="E55" s="5">
        <f>B55-D55</f>
        <v>1000414.459999999</v>
      </c>
    </row>
    <row r="56" spans="1:5">
      <c r="A56" s="6" t="s">
        <v>730</v>
      </c>
      <c r="B56" s="5">
        <v>77022167.530000001</v>
      </c>
      <c r="C56" s="26" t="s">
        <v>38</v>
      </c>
      <c r="D56" s="5">
        <v>65233006.939999998</v>
      </c>
      <c r="E56" s="5">
        <f>B56-D56</f>
        <v>11789160.590000004</v>
      </c>
    </row>
    <row r="57" spans="1:5">
      <c r="A57" s="6" t="s">
        <v>773</v>
      </c>
      <c r="B57" s="5">
        <v>0</v>
      </c>
      <c r="C57" s="26" t="s">
        <v>38</v>
      </c>
      <c r="D57" s="5">
        <v>0</v>
      </c>
      <c r="E57" s="5">
        <v>0</v>
      </c>
    </row>
    <row r="58" spans="1:5">
      <c r="A58" s="6" t="s">
        <v>774</v>
      </c>
      <c r="B58" s="5">
        <v>9365.0400000000009</v>
      </c>
      <c r="C58" s="26" t="s">
        <v>38</v>
      </c>
      <c r="D58" s="5">
        <v>0</v>
      </c>
      <c r="E58" s="5">
        <f t="shared" ref="E58:E80" si="2">B58-D58</f>
        <v>9365.0400000000009</v>
      </c>
    </row>
    <row r="59" spans="1:5">
      <c r="A59" s="6" t="s">
        <v>781</v>
      </c>
      <c r="B59" s="5">
        <v>1367655.25</v>
      </c>
      <c r="C59" s="26" t="s">
        <v>38</v>
      </c>
      <c r="D59" s="5">
        <v>1367655.25</v>
      </c>
      <c r="E59" s="5">
        <f t="shared" si="2"/>
        <v>0</v>
      </c>
    </row>
    <row r="60" spans="1:5">
      <c r="A60" s="6" t="s">
        <v>788</v>
      </c>
      <c r="B60" s="5">
        <v>2045238.5</v>
      </c>
      <c r="C60" s="26" t="s">
        <v>38</v>
      </c>
      <c r="D60" s="5">
        <v>2045238.5</v>
      </c>
      <c r="E60" s="5">
        <f t="shared" si="2"/>
        <v>0</v>
      </c>
    </row>
    <row r="61" spans="1:5">
      <c r="A61" s="6" t="s">
        <v>794</v>
      </c>
      <c r="B61" s="5">
        <v>18657107.68</v>
      </c>
      <c r="C61" s="26" t="s">
        <v>38</v>
      </c>
      <c r="D61" s="5">
        <v>16574240.140000001</v>
      </c>
      <c r="E61" s="5">
        <f t="shared" si="2"/>
        <v>2082867.5399999991</v>
      </c>
    </row>
    <row r="62" spans="1:5">
      <c r="A62" s="6" t="s">
        <v>736</v>
      </c>
      <c r="B62" s="5">
        <v>50419758.640000001</v>
      </c>
      <c r="C62" s="26" t="s">
        <v>38</v>
      </c>
      <c r="D62" s="5">
        <v>31252224.120000001</v>
      </c>
      <c r="E62" s="5">
        <f t="shared" si="2"/>
        <v>19167534.52</v>
      </c>
    </row>
    <row r="63" spans="1:5">
      <c r="A63" s="6" t="s">
        <v>797</v>
      </c>
      <c r="B63" s="5">
        <v>33861485.710000001</v>
      </c>
      <c r="C63" s="26" t="s">
        <v>38</v>
      </c>
      <c r="D63" s="5">
        <v>31650725.010000002</v>
      </c>
      <c r="E63" s="5">
        <f t="shared" si="2"/>
        <v>2210760.6999999993</v>
      </c>
    </row>
    <row r="64" spans="1:5">
      <c r="A64" s="6" t="s">
        <v>801</v>
      </c>
      <c r="B64" s="5">
        <v>20369319.920000002</v>
      </c>
      <c r="C64" s="26" t="s">
        <v>38</v>
      </c>
      <c r="D64" s="5">
        <v>15965954.630000001</v>
      </c>
      <c r="E64" s="5">
        <f t="shared" si="2"/>
        <v>4403365.290000001</v>
      </c>
    </row>
    <row r="65" spans="1:5">
      <c r="A65" s="6" t="s">
        <v>804</v>
      </c>
      <c r="B65" s="5">
        <v>0</v>
      </c>
      <c r="C65" s="26" t="s">
        <v>38</v>
      </c>
      <c r="D65" s="5">
        <v>0</v>
      </c>
      <c r="E65" s="5">
        <f t="shared" si="2"/>
        <v>0</v>
      </c>
    </row>
    <row r="66" spans="1:5">
      <c r="A66" s="6" t="s">
        <v>805</v>
      </c>
      <c r="B66" s="5">
        <v>0</v>
      </c>
      <c r="C66" s="26" t="s">
        <v>38</v>
      </c>
      <c r="D66" s="5">
        <v>0</v>
      </c>
      <c r="E66" s="5">
        <f t="shared" si="2"/>
        <v>0</v>
      </c>
    </row>
    <row r="67" spans="1:5">
      <c r="A67" s="6" t="s">
        <v>808</v>
      </c>
      <c r="B67" s="5">
        <v>852221.14</v>
      </c>
      <c r="C67" s="26" t="s">
        <v>38</v>
      </c>
      <c r="D67" s="5">
        <v>368606.55</v>
      </c>
      <c r="E67" s="5">
        <f t="shared" si="2"/>
        <v>483614.59</v>
      </c>
    </row>
    <row r="68" spans="1:5">
      <c r="A68" s="6" t="s">
        <v>817</v>
      </c>
      <c r="B68" s="5">
        <v>16125004.09</v>
      </c>
      <c r="C68" s="26" t="s">
        <v>38</v>
      </c>
      <c r="D68" s="5">
        <v>14569131.48</v>
      </c>
      <c r="E68" s="5">
        <f t="shared" si="2"/>
        <v>1555872.6099999994</v>
      </c>
    </row>
    <row r="69" spans="1:5">
      <c r="A69" s="6" t="s">
        <v>818</v>
      </c>
      <c r="B69" s="5">
        <v>653709.37</v>
      </c>
      <c r="C69" s="26" t="s">
        <v>38</v>
      </c>
      <c r="D69" s="5">
        <v>0</v>
      </c>
      <c r="E69" s="5">
        <f t="shared" si="2"/>
        <v>653709.37</v>
      </c>
    </row>
    <row r="70" spans="1:5">
      <c r="A70" s="6" t="s">
        <v>820</v>
      </c>
      <c r="B70" s="5">
        <v>2940531.46</v>
      </c>
      <c r="C70" s="26" t="s">
        <v>38</v>
      </c>
      <c r="D70" s="5">
        <v>2241121.7200000002</v>
      </c>
      <c r="E70" s="5">
        <f t="shared" si="2"/>
        <v>699409.73999999976</v>
      </c>
    </row>
    <row r="71" spans="1:5">
      <c r="A71" s="6" t="s">
        <v>830</v>
      </c>
      <c r="B71" s="5">
        <v>0</v>
      </c>
      <c r="C71" s="26" t="s">
        <v>38</v>
      </c>
      <c r="D71" s="5">
        <v>0</v>
      </c>
      <c r="E71" s="5">
        <f t="shared" si="2"/>
        <v>0</v>
      </c>
    </row>
    <row r="72" spans="1:5">
      <c r="A72" s="6" t="s">
        <v>832</v>
      </c>
      <c r="B72" s="5">
        <v>2598837.5099999998</v>
      </c>
      <c r="C72" s="26" t="s">
        <v>38</v>
      </c>
      <c r="D72" s="5">
        <v>1391482.62</v>
      </c>
      <c r="E72" s="5">
        <f t="shared" si="2"/>
        <v>1207354.8899999997</v>
      </c>
    </row>
    <row r="73" spans="1:5">
      <c r="A73" s="6" t="s">
        <v>833</v>
      </c>
      <c r="B73" s="5">
        <v>2859723.74</v>
      </c>
      <c r="C73" s="26" t="s">
        <v>38</v>
      </c>
      <c r="D73" s="5">
        <v>2674804.7999999998</v>
      </c>
      <c r="E73" s="5">
        <f t="shared" si="2"/>
        <v>184918.94000000041</v>
      </c>
    </row>
    <row r="74" spans="1:5">
      <c r="A74" s="6" t="s">
        <v>843</v>
      </c>
      <c r="B74" s="5">
        <v>10970325.789999999</v>
      </c>
      <c r="C74" s="26" t="s">
        <v>38</v>
      </c>
      <c r="D74" s="5">
        <v>8565293.9900000002</v>
      </c>
      <c r="E74" s="5">
        <f t="shared" si="2"/>
        <v>2405031.7999999989</v>
      </c>
    </row>
    <row r="75" spans="1:5">
      <c r="A75" s="6" t="s">
        <v>747</v>
      </c>
      <c r="B75" s="5">
        <v>20785457.82</v>
      </c>
      <c r="C75" s="26" t="s">
        <v>38</v>
      </c>
      <c r="D75" s="5">
        <v>18910442.239999998</v>
      </c>
      <c r="E75" s="5">
        <f t="shared" si="2"/>
        <v>1875015.5800000019</v>
      </c>
    </row>
    <row r="76" spans="1:5">
      <c r="A76" s="6" t="s">
        <v>748</v>
      </c>
      <c r="B76" s="5">
        <v>75784315.620000005</v>
      </c>
      <c r="C76" s="26" t="s">
        <v>38</v>
      </c>
      <c r="D76" s="5">
        <v>66467613.07</v>
      </c>
      <c r="E76" s="5">
        <f t="shared" si="2"/>
        <v>9316702.5500000045</v>
      </c>
    </row>
    <row r="77" spans="1:5">
      <c r="A77" s="6" t="s">
        <v>848</v>
      </c>
      <c r="B77" s="5">
        <v>15268701.52</v>
      </c>
      <c r="C77" s="26" t="s">
        <v>38</v>
      </c>
      <c r="D77" s="5">
        <v>13938348.73</v>
      </c>
      <c r="E77" s="5">
        <f t="shared" si="2"/>
        <v>1330352.7899999991</v>
      </c>
    </row>
    <row r="78" spans="1:5">
      <c r="A78" s="6" t="s">
        <v>850</v>
      </c>
      <c r="B78" s="5">
        <v>23969565.699999999</v>
      </c>
      <c r="C78" s="26" t="s">
        <v>38</v>
      </c>
      <c r="D78" s="5">
        <v>13285855.029999999</v>
      </c>
      <c r="E78" s="5">
        <f t="shared" si="2"/>
        <v>10683710.67</v>
      </c>
    </row>
    <row r="79" spans="1:5">
      <c r="A79" s="6" t="s">
        <v>851</v>
      </c>
      <c r="B79" s="5">
        <v>72959.199999999997</v>
      </c>
      <c r="C79" s="26" t="s">
        <v>38</v>
      </c>
      <c r="D79" s="5">
        <v>35649.14</v>
      </c>
      <c r="E79" s="5">
        <f t="shared" si="2"/>
        <v>37310.06</v>
      </c>
    </row>
    <row r="80" spans="1:5">
      <c r="A80" s="6" t="s">
        <v>852</v>
      </c>
      <c r="B80" s="5">
        <v>0</v>
      </c>
      <c r="C80" s="26" t="s">
        <v>38</v>
      </c>
      <c r="D80" s="5">
        <v>0</v>
      </c>
      <c r="E80" s="5">
        <f t="shared" si="2"/>
        <v>0</v>
      </c>
    </row>
    <row r="81" spans="1:5">
      <c r="A81" s="6" t="s">
        <v>752</v>
      </c>
      <c r="B81" s="5">
        <v>375550.04</v>
      </c>
      <c r="C81" s="26" t="s">
        <v>39</v>
      </c>
      <c r="D81" s="5">
        <f>B81-67960</f>
        <v>307590.03999999998</v>
      </c>
      <c r="E81" s="5">
        <v>67960</v>
      </c>
    </row>
    <row r="82" spans="1:5">
      <c r="A82" s="6" t="s">
        <v>754</v>
      </c>
      <c r="B82" s="5">
        <v>3813252.42</v>
      </c>
      <c r="C82" s="26" t="s">
        <v>39</v>
      </c>
      <c r="D82" s="5">
        <v>3813252.42</v>
      </c>
      <c r="E82" s="5">
        <v>0</v>
      </c>
    </row>
    <row r="83" spans="1:5">
      <c r="A83" s="6" t="s">
        <v>756</v>
      </c>
      <c r="B83" s="5">
        <v>2292500.87</v>
      </c>
      <c r="C83" s="26" t="s">
        <v>39</v>
      </c>
      <c r="D83" s="5">
        <v>664306.29</v>
      </c>
      <c r="E83" s="5">
        <f t="shared" ref="E83:E93" si="3">B83-D83</f>
        <v>1628194.58</v>
      </c>
    </row>
    <row r="84" spans="1:5">
      <c r="A84" s="6" t="s">
        <v>757</v>
      </c>
      <c r="B84" s="5">
        <v>4175053.04</v>
      </c>
      <c r="C84" s="26" t="s">
        <v>39</v>
      </c>
      <c r="D84" s="5">
        <v>3424110.14</v>
      </c>
      <c r="E84" s="5">
        <f t="shared" si="3"/>
        <v>750942.89999999991</v>
      </c>
    </row>
    <row r="85" spans="1:5">
      <c r="A85" s="6" t="s">
        <v>760</v>
      </c>
      <c r="B85" s="5">
        <v>3247577.11</v>
      </c>
      <c r="C85" s="26" t="s">
        <v>39</v>
      </c>
      <c r="D85" s="5">
        <v>3159047.67</v>
      </c>
      <c r="E85" s="5">
        <f t="shared" si="3"/>
        <v>88529.439999999944</v>
      </c>
    </row>
    <row r="86" spans="1:5">
      <c r="A86" s="6" t="s">
        <v>761</v>
      </c>
      <c r="B86" s="5">
        <v>21573571.940000001</v>
      </c>
      <c r="C86" s="26" t="s">
        <v>39</v>
      </c>
      <c r="D86" s="5">
        <v>20789743.530000001</v>
      </c>
      <c r="E86" s="5">
        <f t="shared" si="3"/>
        <v>783828.41000000015</v>
      </c>
    </row>
    <row r="87" spans="1:5">
      <c r="A87" s="6" t="s">
        <v>728</v>
      </c>
      <c r="B87" s="5">
        <v>59795262.170000002</v>
      </c>
      <c r="C87" s="26" t="s">
        <v>39</v>
      </c>
      <c r="D87" s="5">
        <v>55522094.990000002</v>
      </c>
      <c r="E87" s="5">
        <f t="shared" si="3"/>
        <v>4273167.18</v>
      </c>
    </row>
    <row r="88" spans="1:5">
      <c r="A88" s="6" t="s">
        <v>762</v>
      </c>
      <c r="B88" s="5">
        <v>36056574.93</v>
      </c>
      <c r="C88" s="26" t="s">
        <v>39</v>
      </c>
      <c r="D88" s="5">
        <v>20694145.850000001</v>
      </c>
      <c r="E88" s="5">
        <f t="shared" si="3"/>
        <v>15362429.079999998</v>
      </c>
    </row>
    <row r="89" spans="1:5">
      <c r="A89" s="6" t="s">
        <v>729</v>
      </c>
      <c r="B89" s="5">
        <v>5549603.9100000001</v>
      </c>
      <c r="C89" s="26" t="s">
        <v>39</v>
      </c>
      <c r="D89" s="5">
        <v>5442903.4400000004</v>
      </c>
      <c r="E89" s="5">
        <f t="shared" si="3"/>
        <v>106700.46999999974</v>
      </c>
    </row>
    <row r="90" spans="1:5">
      <c r="A90" s="6" t="s">
        <v>764</v>
      </c>
      <c r="B90" s="5">
        <v>3351594</v>
      </c>
      <c r="C90" s="26" t="s">
        <v>39</v>
      </c>
      <c r="D90" s="5">
        <v>29950</v>
      </c>
      <c r="E90" s="5">
        <f t="shared" si="3"/>
        <v>3321644</v>
      </c>
    </row>
    <row r="91" spans="1:5">
      <c r="A91" s="6" t="s">
        <v>730</v>
      </c>
      <c r="B91" s="5">
        <v>14402137.449999999</v>
      </c>
      <c r="C91" s="26" t="s">
        <v>39</v>
      </c>
      <c r="D91" s="5">
        <v>6551886.9299999997</v>
      </c>
      <c r="E91" s="5">
        <f t="shared" si="3"/>
        <v>7850250.5199999996</v>
      </c>
    </row>
    <row r="92" spans="1:5">
      <c r="A92" s="6" t="s">
        <v>765</v>
      </c>
      <c r="B92" s="5">
        <v>3454774.89</v>
      </c>
      <c r="C92" s="26" t="s">
        <v>39</v>
      </c>
      <c r="D92" s="5">
        <v>3396242.08</v>
      </c>
      <c r="E92" s="5">
        <f t="shared" si="3"/>
        <v>58532.810000000056</v>
      </c>
    </row>
    <row r="93" spans="1:5">
      <c r="A93" s="6" t="s">
        <v>766</v>
      </c>
      <c r="B93" s="5">
        <v>8598.26</v>
      </c>
      <c r="C93" s="26" t="s">
        <v>39</v>
      </c>
      <c r="D93" s="5">
        <v>8598.26</v>
      </c>
      <c r="E93" s="5">
        <f t="shared" si="3"/>
        <v>0</v>
      </c>
    </row>
    <row r="94" spans="1:5">
      <c r="A94" s="6" t="s">
        <v>767</v>
      </c>
      <c r="B94" s="5">
        <v>0</v>
      </c>
      <c r="C94" s="26" t="s">
        <v>39</v>
      </c>
      <c r="D94" s="5">
        <v>0</v>
      </c>
      <c r="E94" s="5">
        <v>0</v>
      </c>
    </row>
    <row r="95" spans="1:5">
      <c r="A95" s="6" t="s">
        <v>769</v>
      </c>
      <c r="B95" s="5">
        <v>179430.02</v>
      </c>
      <c r="C95" s="26" t="s">
        <v>39</v>
      </c>
      <c r="D95" s="5">
        <v>29305.919999999998</v>
      </c>
      <c r="E95" s="5">
        <f>B95-D95</f>
        <v>150124.09999999998</v>
      </c>
    </row>
    <row r="96" spans="1:5">
      <c r="A96" s="6" t="s">
        <v>731</v>
      </c>
      <c r="B96" s="5">
        <v>5342105.16</v>
      </c>
      <c r="C96" s="26" t="s">
        <v>39</v>
      </c>
      <c r="D96" s="5">
        <v>4629254.54</v>
      </c>
      <c r="E96" s="5">
        <f>B96-D96</f>
        <v>712850.62000000011</v>
      </c>
    </row>
    <row r="97" spans="1:5">
      <c r="A97" s="6" t="s">
        <v>770</v>
      </c>
      <c r="B97" s="5">
        <v>0</v>
      </c>
      <c r="C97" s="26" t="s">
        <v>39</v>
      </c>
      <c r="D97" s="5">
        <v>0</v>
      </c>
      <c r="E97" s="5">
        <v>0</v>
      </c>
    </row>
    <row r="98" spans="1:5">
      <c r="A98" s="6" t="s">
        <v>772</v>
      </c>
      <c r="B98" s="5">
        <v>639113.15</v>
      </c>
      <c r="C98" s="26" t="s">
        <v>39</v>
      </c>
      <c r="D98" s="5">
        <v>632053.15</v>
      </c>
      <c r="E98" s="5">
        <f t="shared" ref="E98:E129" si="4">B98-D98</f>
        <v>7060</v>
      </c>
    </row>
    <row r="99" spans="1:5">
      <c r="A99" s="6" t="s">
        <v>771</v>
      </c>
      <c r="B99" s="5">
        <v>34521.19</v>
      </c>
      <c r="C99" s="26" t="s">
        <v>39</v>
      </c>
      <c r="D99" s="5">
        <v>22787.78</v>
      </c>
      <c r="E99" s="5">
        <f t="shared" si="4"/>
        <v>11733.410000000003</v>
      </c>
    </row>
    <row r="100" spans="1:5">
      <c r="A100" s="6" t="s">
        <v>774</v>
      </c>
      <c r="B100" s="5">
        <v>27901.5</v>
      </c>
      <c r="C100" s="26" t="s">
        <v>39</v>
      </c>
      <c r="D100" s="5">
        <v>27901.5</v>
      </c>
      <c r="E100" s="5">
        <f t="shared" si="4"/>
        <v>0</v>
      </c>
    </row>
    <row r="101" spans="1:5">
      <c r="A101" s="6" t="s">
        <v>775</v>
      </c>
      <c r="B101" s="5">
        <v>61646.7</v>
      </c>
      <c r="C101" s="26" t="s">
        <v>39</v>
      </c>
      <c r="D101" s="5">
        <v>54786</v>
      </c>
      <c r="E101" s="5">
        <f t="shared" si="4"/>
        <v>6860.6999999999971</v>
      </c>
    </row>
    <row r="102" spans="1:5">
      <c r="A102" s="6" t="s">
        <v>776</v>
      </c>
      <c r="B102" s="5">
        <v>5480099.4100000001</v>
      </c>
      <c r="C102" s="26" t="s">
        <v>39</v>
      </c>
      <c r="D102" s="5">
        <v>4459398.67</v>
      </c>
      <c r="E102" s="5">
        <f t="shared" si="4"/>
        <v>1020700.7400000002</v>
      </c>
    </row>
    <row r="103" spans="1:5">
      <c r="A103" s="6" t="s">
        <v>778</v>
      </c>
      <c r="B103" s="5">
        <v>6852949.3300000001</v>
      </c>
      <c r="C103" s="26" t="s">
        <v>39</v>
      </c>
      <c r="D103" s="5">
        <v>4444013.66</v>
      </c>
      <c r="E103" s="5">
        <f t="shared" si="4"/>
        <v>2408935.67</v>
      </c>
    </row>
    <row r="104" spans="1:5">
      <c r="A104" s="6" t="s">
        <v>779</v>
      </c>
      <c r="B104" s="5">
        <v>7999637.5999999996</v>
      </c>
      <c r="C104" s="26" t="s">
        <v>39</v>
      </c>
      <c r="D104" s="5">
        <v>7578196.2699999996</v>
      </c>
      <c r="E104" s="5">
        <f t="shared" si="4"/>
        <v>421441.33000000007</v>
      </c>
    </row>
    <row r="105" spans="1:5">
      <c r="A105" s="6" t="s">
        <v>733</v>
      </c>
      <c r="B105" s="5">
        <v>29154922.73</v>
      </c>
      <c r="C105" s="26" t="s">
        <v>39</v>
      </c>
      <c r="D105" s="5">
        <v>26193042.890000001</v>
      </c>
      <c r="E105" s="5">
        <f t="shared" si="4"/>
        <v>2961879.84</v>
      </c>
    </row>
    <row r="106" spans="1:5">
      <c r="A106" s="6" t="s">
        <v>780</v>
      </c>
      <c r="B106" s="5">
        <v>2679732.59</v>
      </c>
      <c r="C106" s="26" t="s">
        <v>39</v>
      </c>
      <c r="D106" s="5">
        <v>1902869.96</v>
      </c>
      <c r="E106" s="5">
        <f t="shared" si="4"/>
        <v>776862.62999999989</v>
      </c>
    </row>
    <row r="107" spans="1:5">
      <c r="A107" s="6" t="s">
        <v>781</v>
      </c>
      <c r="B107" s="5">
        <v>3463464.66</v>
      </c>
      <c r="C107" s="26" t="s">
        <v>39</v>
      </c>
      <c r="D107" s="5">
        <v>3428181.52</v>
      </c>
      <c r="E107" s="5">
        <f t="shared" si="4"/>
        <v>35283.14000000013</v>
      </c>
    </row>
    <row r="108" spans="1:5">
      <c r="A108" s="6" t="s">
        <v>782</v>
      </c>
      <c r="B108" s="5">
        <v>709744.24</v>
      </c>
      <c r="C108" s="26" t="s">
        <v>39</v>
      </c>
      <c r="D108" s="5">
        <v>705037.8</v>
      </c>
      <c r="E108" s="5">
        <f t="shared" si="4"/>
        <v>4706.4399999999441</v>
      </c>
    </row>
    <row r="109" spans="1:5">
      <c r="A109" s="6" t="s">
        <v>783</v>
      </c>
      <c r="B109" s="5">
        <v>5001013.54</v>
      </c>
      <c r="C109" s="26" t="s">
        <v>39</v>
      </c>
      <c r="D109" s="5">
        <v>4245083.88</v>
      </c>
      <c r="E109" s="5">
        <f t="shared" si="4"/>
        <v>755929.66000000015</v>
      </c>
    </row>
    <row r="110" spans="1:5">
      <c r="A110" s="6" t="s">
        <v>785</v>
      </c>
      <c r="B110" s="5">
        <v>5685247.9900000002</v>
      </c>
      <c r="C110" s="26" t="s">
        <v>39</v>
      </c>
      <c r="D110" s="5">
        <v>2981794.89</v>
      </c>
      <c r="E110" s="5">
        <f t="shared" si="4"/>
        <v>2703453.1</v>
      </c>
    </row>
    <row r="111" spans="1:5">
      <c r="A111" s="6" t="s">
        <v>787</v>
      </c>
      <c r="B111" s="5">
        <v>1447302.71</v>
      </c>
      <c r="C111" s="26" t="s">
        <v>39</v>
      </c>
      <c r="D111" s="5">
        <v>1197150.6499999999</v>
      </c>
      <c r="E111" s="5">
        <f t="shared" si="4"/>
        <v>250152.06000000006</v>
      </c>
    </row>
    <row r="112" spans="1:5">
      <c r="A112" s="6" t="s">
        <v>789</v>
      </c>
      <c r="B112" s="5">
        <v>31677.53</v>
      </c>
      <c r="C112" s="26" t="s">
        <v>39</v>
      </c>
      <c r="D112" s="5">
        <v>0</v>
      </c>
      <c r="E112" s="5">
        <f t="shared" si="4"/>
        <v>31677.53</v>
      </c>
    </row>
    <row r="113" spans="1:5">
      <c r="A113" s="6" t="s">
        <v>790</v>
      </c>
      <c r="B113" s="5">
        <v>94543480.849999994</v>
      </c>
      <c r="C113" s="26" t="s">
        <v>39</v>
      </c>
      <c r="D113" s="5">
        <v>70751356.840000004</v>
      </c>
      <c r="E113" s="5">
        <f t="shared" si="4"/>
        <v>23792124.00999999</v>
      </c>
    </row>
    <row r="114" spans="1:5">
      <c r="A114" s="6" t="s">
        <v>792</v>
      </c>
      <c r="B114" s="5">
        <v>531827.72</v>
      </c>
      <c r="C114" s="26" t="s">
        <v>39</v>
      </c>
      <c r="D114" s="5">
        <v>385675.72</v>
      </c>
      <c r="E114" s="5">
        <f t="shared" si="4"/>
        <v>146152</v>
      </c>
    </row>
    <row r="115" spans="1:5">
      <c r="A115" s="6" t="s">
        <v>793</v>
      </c>
      <c r="B115" s="5">
        <v>10083.57</v>
      </c>
      <c r="C115" s="26" t="s">
        <v>39</v>
      </c>
      <c r="D115" s="5">
        <v>0</v>
      </c>
      <c r="E115" s="5">
        <f t="shared" si="4"/>
        <v>10083.57</v>
      </c>
    </row>
    <row r="116" spans="1:5">
      <c r="A116" s="6" t="s">
        <v>794</v>
      </c>
      <c r="B116" s="5">
        <v>312053.43</v>
      </c>
      <c r="C116" s="26" t="s">
        <v>39</v>
      </c>
      <c r="D116" s="5">
        <v>312053.43</v>
      </c>
      <c r="E116" s="5">
        <f t="shared" si="4"/>
        <v>0</v>
      </c>
    </row>
    <row r="117" spans="1:5">
      <c r="A117" s="6" t="s">
        <v>736</v>
      </c>
      <c r="B117" s="5">
        <v>2445682.65</v>
      </c>
      <c r="C117" s="26" t="s">
        <v>39</v>
      </c>
      <c r="D117" s="5">
        <v>1627912.64</v>
      </c>
      <c r="E117" s="5">
        <f t="shared" si="4"/>
        <v>817770.01</v>
      </c>
    </row>
    <row r="118" spans="1:5">
      <c r="A118" s="6" t="s">
        <v>795</v>
      </c>
      <c r="B118" s="5">
        <v>7923293.3499999996</v>
      </c>
      <c r="C118" s="26" t="s">
        <v>39</v>
      </c>
      <c r="D118" s="5">
        <v>5359579.49</v>
      </c>
      <c r="E118" s="5">
        <f t="shared" si="4"/>
        <v>2563713.8599999994</v>
      </c>
    </row>
    <row r="119" spans="1:5">
      <c r="A119" s="6" t="s">
        <v>737</v>
      </c>
      <c r="B119" s="5">
        <v>16699758.119999999</v>
      </c>
      <c r="C119" s="26" t="s">
        <v>39</v>
      </c>
      <c r="D119" s="5">
        <v>14913382.34</v>
      </c>
      <c r="E119" s="5">
        <f t="shared" si="4"/>
        <v>1786375.7799999993</v>
      </c>
    </row>
    <row r="120" spans="1:5">
      <c r="A120" s="6" t="s">
        <v>796</v>
      </c>
      <c r="B120" s="5">
        <v>14778546.93</v>
      </c>
      <c r="C120" s="26" t="s">
        <v>39</v>
      </c>
      <c r="D120" s="5">
        <v>6937328.4800000004</v>
      </c>
      <c r="E120" s="5">
        <f t="shared" si="4"/>
        <v>7841218.4499999993</v>
      </c>
    </row>
    <row r="121" spans="1:5">
      <c r="A121" s="6" t="s">
        <v>797</v>
      </c>
      <c r="B121" s="5">
        <v>12943457.18</v>
      </c>
      <c r="C121" s="26" t="s">
        <v>39</v>
      </c>
      <c r="D121" s="5">
        <v>3671476.08</v>
      </c>
      <c r="E121" s="5">
        <f t="shared" si="4"/>
        <v>9271981.0999999996</v>
      </c>
    </row>
    <row r="122" spans="1:5">
      <c r="A122" s="6" t="s">
        <v>798</v>
      </c>
      <c r="B122" s="5">
        <v>5610987.3499999996</v>
      </c>
      <c r="C122" s="26" t="s">
        <v>39</v>
      </c>
      <c r="D122" s="5">
        <v>5251095.9000000004</v>
      </c>
      <c r="E122" s="5">
        <f t="shared" si="4"/>
        <v>359891.44999999925</v>
      </c>
    </row>
    <row r="123" spans="1:5">
      <c r="A123" s="6" t="s">
        <v>21</v>
      </c>
      <c r="B123" s="5">
        <v>5479239.0499999998</v>
      </c>
      <c r="C123" s="26" t="s">
        <v>39</v>
      </c>
      <c r="D123" s="5">
        <v>4681533.6100000003</v>
      </c>
      <c r="E123" s="5">
        <f t="shared" si="4"/>
        <v>797705.43999999948</v>
      </c>
    </row>
    <row r="124" spans="1:5">
      <c r="A124" s="6" t="s">
        <v>802</v>
      </c>
      <c r="B124" s="5">
        <v>0</v>
      </c>
      <c r="C124" s="26" t="s">
        <v>39</v>
      </c>
      <c r="D124" s="5">
        <v>0</v>
      </c>
      <c r="E124" s="5">
        <f t="shared" si="4"/>
        <v>0</v>
      </c>
    </row>
    <row r="125" spans="1:5">
      <c r="A125" s="6" t="s">
        <v>803</v>
      </c>
      <c r="B125" s="5">
        <v>6071215.6600000001</v>
      </c>
      <c r="C125" s="26" t="s">
        <v>39</v>
      </c>
      <c r="D125" s="5">
        <v>6070045.6600000001</v>
      </c>
      <c r="E125" s="5">
        <f t="shared" si="4"/>
        <v>1170</v>
      </c>
    </row>
    <row r="126" spans="1:5">
      <c r="A126" s="6" t="s">
        <v>806</v>
      </c>
      <c r="B126" s="5">
        <v>2136843.41</v>
      </c>
      <c r="C126" s="26" t="s">
        <v>39</v>
      </c>
      <c r="D126" s="5">
        <v>2136843.41</v>
      </c>
      <c r="E126" s="5">
        <f t="shared" si="4"/>
        <v>0</v>
      </c>
    </row>
    <row r="127" spans="1:5">
      <c r="A127" s="6" t="s">
        <v>809</v>
      </c>
      <c r="B127" s="5">
        <v>1831583.51</v>
      </c>
      <c r="C127" s="26" t="s">
        <v>39</v>
      </c>
      <c r="D127" s="5">
        <v>1349278.96</v>
      </c>
      <c r="E127" s="5">
        <f t="shared" si="4"/>
        <v>482304.55000000005</v>
      </c>
    </row>
    <row r="128" spans="1:5">
      <c r="A128" s="6" t="s">
        <v>810</v>
      </c>
      <c r="B128" s="5">
        <v>0</v>
      </c>
      <c r="C128" s="26" t="s">
        <v>39</v>
      </c>
      <c r="D128" s="5">
        <v>0</v>
      </c>
      <c r="E128" s="5">
        <f t="shared" si="4"/>
        <v>0</v>
      </c>
    </row>
    <row r="129" spans="1:5">
      <c r="A129" s="6" t="s">
        <v>811</v>
      </c>
      <c r="B129" s="5">
        <v>2632833.11</v>
      </c>
      <c r="C129" s="26" t="s">
        <v>39</v>
      </c>
      <c r="D129" s="5">
        <v>1796898.51</v>
      </c>
      <c r="E129" s="5">
        <f t="shared" si="4"/>
        <v>835934.59999999986</v>
      </c>
    </row>
    <row r="130" spans="1:5">
      <c r="A130" s="6" t="s">
        <v>812</v>
      </c>
      <c r="B130" s="5">
        <v>28665866.66</v>
      </c>
      <c r="C130" s="26" t="s">
        <v>39</v>
      </c>
      <c r="D130" s="5">
        <v>26344426.890000001</v>
      </c>
      <c r="E130" s="5">
        <f t="shared" ref="E130:E161" si="5">B130-D130</f>
        <v>2321439.7699999996</v>
      </c>
    </row>
    <row r="131" spans="1:5">
      <c r="A131" s="6" t="s">
        <v>813</v>
      </c>
      <c r="B131" s="5">
        <v>4271790.43</v>
      </c>
      <c r="C131" s="26" t="s">
        <v>39</v>
      </c>
      <c r="D131" s="5">
        <v>2521888.2000000002</v>
      </c>
      <c r="E131" s="5">
        <f t="shared" si="5"/>
        <v>1749902.2299999995</v>
      </c>
    </row>
    <row r="132" spans="1:5">
      <c r="A132" s="6" t="s">
        <v>814</v>
      </c>
      <c r="B132" s="5">
        <v>948569.36</v>
      </c>
      <c r="C132" s="26" t="s">
        <v>39</v>
      </c>
      <c r="D132" s="5">
        <v>941409.14</v>
      </c>
      <c r="E132" s="5">
        <f t="shared" si="5"/>
        <v>7160.2199999999721</v>
      </c>
    </row>
    <row r="133" spans="1:5">
      <c r="A133" s="6" t="s">
        <v>815</v>
      </c>
      <c r="B133" s="5">
        <v>10956401.24</v>
      </c>
      <c r="C133" s="26" t="s">
        <v>39</v>
      </c>
      <c r="D133" s="5">
        <v>9286462.4100000001</v>
      </c>
      <c r="E133" s="5">
        <f t="shared" si="5"/>
        <v>1669938.83</v>
      </c>
    </row>
    <row r="134" spans="1:5">
      <c r="A134" s="6" t="s">
        <v>821</v>
      </c>
      <c r="B134" s="5">
        <v>126587</v>
      </c>
      <c r="C134" s="26" t="s">
        <v>39</v>
      </c>
      <c r="D134" s="5">
        <v>126587</v>
      </c>
      <c r="E134" s="5">
        <f t="shared" si="5"/>
        <v>0</v>
      </c>
    </row>
    <row r="135" spans="1:5">
      <c r="A135" s="6" t="s">
        <v>822</v>
      </c>
      <c r="B135" s="5">
        <v>27569865.899999999</v>
      </c>
      <c r="C135" s="26" t="s">
        <v>39</v>
      </c>
      <c r="D135" s="5">
        <v>25065323.07</v>
      </c>
      <c r="E135" s="5">
        <f t="shared" si="5"/>
        <v>2504542.8299999982</v>
      </c>
    </row>
    <row r="136" spans="1:5">
      <c r="A136" s="6" t="s">
        <v>823</v>
      </c>
      <c r="B136" s="5">
        <v>19789364.359999999</v>
      </c>
      <c r="C136" s="26" t="s">
        <v>39</v>
      </c>
      <c r="D136" s="5">
        <v>19761824.32</v>
      </c>
      <c r="E136" s="5">
        <f t="shared" si="5"/>
        <v>27540.039999999106</v>
      </c>
    </row>
    <row r="137" spans="1:5">
      <c r="A137" s="6" t="s">
        <v>826</v>
      </c>
      <c r="B137" s="5">
        <v>967950.58</v>
      </c>
      <c r="C137" s="26" t="s">
        <v>39</v>
      </c>
      <c r="D137" s="5">
        <v>957973.19</v>
      </c>
      <c r="E137" s="5">
        <f t="shared" si="5"/>
        <v>9977.390000000014</v>
      </c>
    </row>
    <row r="138" spans="1:5">
      <c r="A138" s="6" t="s">
        <v>828</v>
      </c>
      <c r="B138" s="5">
        <v>1569944.71</v>
      </c>
      <c r="C138" s="26" t="s">
        <v>39</v>
      </c>
      <c r="D138" s="5">
        <v>1428115.64</v>
      </c>
      <c r="E138" s="5">
        <f t="shared" si="5"/>
        <v>141829.07000000007</v>
      </c>
    </row>
    <row r="139" spans="1:5">
      <c r="A139" s="6" t="s">
        <v>829</v>
      </c>
      <c r="B139" s="5">
        <v>438721.95</v>
      </c>
      <c r="C139" s="26" t="s">
        <v>39</v>
      </c>
      <c r="D139" s="5">
        <v>212581.83</v>
      </c>
      <c r="E139" s="5">
        <f t="shared" si="5"/>
        <v>226140.12000000002</v>
      </c>
    </row>
    <row r="140" spans="1:5">
      <c r="A140" s="6" t="s">
        <v>744</v>
      </c>
      <c r="B140" s="5">
        <v>52743326</v>
      </c>
      <c r="C140" s="26" t="s">
        <v>39</v>
      </c>
      <c r="D140" s="5">
        <v>47561334.119999997</v>
      </c>
      <c r="E140" s="5">
        <f t="shared" si="5"/>
        <v>5181991.8800000027</v>
      </c>
    </row>
    <row r="141" spans="1:5">
      <c r="A141" s="6" t="s">
        <v>832</v>
      </c>
      <c r="B141" s="5">
        <v>238565.13</v>
      </c>
      <c r="C141" s="26" t="s">
        <v>39</v>
      </c>
      <c r="D141" s="5">
        <v>126253.07</v>
      </c>
      <c r="E141" s="5">
        <f t="shared" si="5"/>
        <v>112312.06</v>
      </c>
    </row>
    <row r="142" spans="1:5">
      <c r="A142" s="6" t="s">
        <v>834</v>
      </c>
      <c r="B142" s="5">
        <v>2590975.54</v>
      </c>
      <c r="C142" s="26" t="s">
        <v>39</v>
      </c>
      <c r="D142" s="5">
        <v>1915931.81</v>
      </c>
      <c r="E142" s="5">
        <f t="shared" si="5"/>
        <v>675043.73</v>
      </c>
    </row>
    <row r="143" spans="1:5">
      <c r="A143" s="6" t="s">
        <v>836</v>
      </c>
      <c r="B143" s="5">
        <v>7377615.7300000004</v>
      </c>
      <c r="C143" s="26" t="s">
        <v>39</v>
      </c>
      <c r="D143" s="5">
        <v>7293623.6500000004</v>
      </c>
      <c r="E143" s="5">
        <f t="shared" si="5"/>
        <v>83992.080000000075</v>
      </c>
    </row>
    <row r="144" spans="1:5">
      <c r="A144" s="6" t="s">
        <v>837</v>
      </c>
      <c r="B144" s="5">
        <v>35166712.590000004</v>
      </c>
      <c r="C144" s="26" t="s">
        <v>39</v>
      </c>
      <c r="D144" s="5">
        <v>29839035.690000001</v>
      </c>
      <c r="E144" s="5">
        <f t="shared" si="5"/>
        <v>5327676.9000000022</v>
      </c>
    </row>
    <row r="145" spans="1:5">
      <c r="A145" s="6" t="s">
        <v>838</v>
      </c>
      <c r="B145" s="5">
        <v>7247623.2599999998</v>
      </c>
      <c r="C145" s="26" t="s">
        <v>39</v>
      </c>
      <c r="D145" s="5">
        <v>7247623.2599999998</v>
      </c>
      <c r="E145" s="5">
        <f t="shared" si="5"/>
        <v>0</v>
      </c>
    </row>
    <row r="146" spans="1:5">
      <c r="A146" s="6" t="s">
        <v>839</v>
      </c>
      <c r="B146" s="5">
        <v>3926087.1</v>
      </c>
      <c r="C146" s="26" t="s">
        <v>39</v>
      </c>
      <c r="D146" s="5">
        <v>3231070.75</v>
      </c>
      <c r="E146" s="5">
        <f t="shared" si="5"/>
        <v>695016.35000000009</v>
      </c>
    </row>
    <row r="147" spans="1:5">
      <c r="A147" s="6" t="s">
        <v>840</v>
      </c>
      <c r="B147" s="5">
        <v>4308777.29</v>
      </c>
      <c r="C147" s="26" t="s">
        <v>39</v>
      </c>
      <c r="D147" s="5">
        <v>3291802.48</v>
      </c>
      <c r="E147" s="5">
        <f t="shared" si="5"/>
        <v>1016974.81</v>
      </c>
    </row>
    <row r="148" spans="1:5">
      <c r="A148" s="6" t="s">
        <v>841</v>
      </c>
      <c r="B148" s="5">
        <v>19651278.18</v>
      </c>
      <c r="C148" s="26" t="s">
        <v>39</v>
      </c>
      <c r="D148" s="5">
        <v>15377643.390000001</v>
      </c>
      <c r="E148" s="5">
        <f t="shared" si="5"/>
        <v>4273634.7899999991</v>
      </c>
    </row>
    <row r="149" spans="1:5">
      <c r="A149" s="6" t="s">
        <v>842</v>
      </c>
      <c r="B149" s="5">
        <v>397504.46</v>
      </c>
      <c r="C149" s="26" t="s">
        <v>39</v>
      </c>
      <c r="D149" s="5">
        <v>380932.46</v>
      </c>
      <c r="E149" s="5">
        <f t="shared" si="5"/>
        <v>16572</v>
      </c>
    </row>
    <row r="150" spans="1:5">
      <c r="A150" s="6" t="s">
        <v>748</v>
      </c>
      <c r="B150" s="5">
        <v>16832691.030000001</v>
      </c>
      <c r="C150" s="26" t="s">
        <v>39</v>
      </c>
      <c r="D150" s="5">
        <v>15785556.82</v>
      </c>
      <c r="E150" s="5">
        <f t="shared" si="5"/>
        <v>1047134.2100000009</v>
      </c>
    </row>
    <row r="151" spans="1:5">
      <c r="A151" s="6" t="s">
        <v>844</v>
      </c>
      <c r="B151" s="5">
        <v>470100.4</v>
      </c>
      <c r="C151" s="26" t="s">
        <v>39</v>
      </c>
      <c r="D151" s="5">
        <v>367975.4</v>
      </c>
      <c r="E151" s="5">
        <f t="shared" si="5"/>
        <v>102125</v>
      </c>
    </row>
    <row r="152" spans="1:5">
      <c r="A152" s="6" t="s">
        <v>845</v>
      </c>
      <c r="B152" s="5">
        <v>98881.93</v>
      </c>
      <c r="C152" s="26" t="s">
        <v>39</v>
      </c>
      <c r="D152" s="5">
        <v>98881.93</v>
      </c>
      <c r="E152" s="5">
        <f t="shared" si="5"/>
        <v>0</v>
      </c>
    </row>
    <row r="153" spans="1:5">
      <c r="A153" s="6" t="s">
        <v>846</v>
      </c>
      <c r="B153" s="5">
        <v>1814859.55</v>
      </c>
      <c r="C153" s="26" t="s">
        <v>39</v>
      </c>
      <c r="D153" s="5">
        <v>1814859.55</v>
      </c>
      <c r="E153" s="5">
        <f t="shared" si="5"/>
        <v>0</v>
      </c>
    </row>
    <row r="154" spans="1:5">
      <c r="A154" s="6" t="s">
        <v>847</v>
      </c>
      <c r="B154" s="5">
        <v>1923777.07</v>
      </c>
      <c r="C154" s="26" t="s">
        <v>39</v>
      </c>
      <c r="D154" s="5">
        <v>1186188.93</v>
      </c>
      <c r="E154" s="5">
        <f t="shared" si="5"/>
        <v>737588.14000000013</v>
      </c>
    </row>
    <row r="155" spans="1:5">
      <c r="A155" s="6" t="s">
        <v>849</v>
      </c>
      <c r="B155" s="5">
        <v>10986963.77</v>
      </c>
      <c r="C155" s="26" t="s">
        <v>39</v>
      </c>
      <c r="D155" s="5">
        <v>9019831.2699999996</v>
      </c>
      <c r="E155" s="5">
        <f t="shared" si="5"/>
        <v>1967132.5</v>
      </c>
    </row>
    <row r="156" spans="1:5">
      <c r="A156" s="6" t="s">
        <v>749</v>
      </c>
      <c r="B156" s="5">
        <v>170281.31</v>
      </c>
      <c r="C156" s="26" t="s">
        <v>39</v>
      </c>
      <c r="D156" s="5">
        <v>170281.31</v>
      </c>
      <c r="E156" s="5">
        <f t="shared" si="5"/>
        <v>0</v>
      </c>
    </row>
    <row r="157" spans="1:5">
      <c r="A157" s="6" t="s">
        <v>851</v>
      </c>
      <c r="B157" s="5">
        <v>0</v>
      </c>
      <c r="C157" s="26" t="s">
        <v>39</v>
      </c>
      <c r="D157" s="5">
        <v>0</v>
      </c>
      <c r="E157" s="5">
        <f t="shared" si="5"/>
        <v>0</v>
      </c>
    </row>
    <row r="158" spans="1:5">
      <c r="A158" s="6" t="s">
        <v>852</v>
      </c>
      <c r="B158" s="5">
        <v>0</v>
      </c>
      <c r="C158" s="26" t="s">
        <v>39</v>
      </c>
      <c r="D158" s="5">
        <v>0</v>
      </c>
      <c r="E158" s="5">
        <f t="shared" si="5"/>
        <v>0</v>
      </c>
    </row>
    <row r="159" spans="1:5">
      <c r="A159" s="6" t="s">
        <v>853</v>
      </c>
      <c r="B159" s="5">
        <v>5056927.5599999996</v>
      </c>
      <c r="C159" s="26" t="s">
        <v>39</v>
      </c>
      <c r="D159" s="5">
        <v>5072935.37</v>
      </c>
      <c r="E159" s="5">
        <f t="shared" si="5"/>
        <v>-16007.810000000522</v>
      </c>
    </row>
    <row r="160" spans="1:5">
      <c r="A160" s="6" t="s">
        <v>855</v>
      </c>
      <c r="B160" s="5">
        <v>2042487.34</v>
      </c>
      <c r="C160" s="26" t="s">
        <v>39</v>
      </c>
      <c r="D160" s="5">
        <v>1804758.6</v>
      </c>
      <c r="E160" s="5">
        <f t="shared" si="5"/>
        <v>237728.74</v>
      </c>
    </row>
    <row r="161" spans="1:5">
      <c r="A161" s="6" t="s">
        <v>856</v>
      </c>
      <c r="B161" s="5">
        <v>5278460.8499999996</v>
      </c>
      <c r="C161" s="26" t="s">
        <v>39</v>
      </c>
      <c r="D161" s="5">
        <v>5244646.7300000004</v>
      </c>
      <c r="E161" s="5">
        <f t="shared" si="5"/>
        <v>33814.11999999918</v>
      </c>
    </row>
    <row r="162" spans="1:5">
      <c r="A162" s="6" t="s">
        <v>758</v>
      </c>
      <c r="B162" s="5">
        <v>778981.74</v>
      </c>
      <c r="C162" s="26" t="s">
        <v>40</v>
      </c>
      <c r="D162" s="5">
        <v>759310.02</v>
      </c>
      <c r="E162" s="5">
        <f t="shared" ref="E162:E193" si="6">B162-D162</f>
        <v>19671.719999999972</v>
      </c>
    </row>
    <row r="163" spans="1:5">
      <c r="A163" s="6" t="s">
        <v>761</v>
      </c>
      <c r="B163" s="5">
        <v>1010502.5</v>
      </c>
      <c r="C163" s="26" t="s">
        <v>40</v>
      </c>
      <c r="D163" s="5">
        <v>971005.12</v>
      </c>
      <c r="E163" s="5">
        <f t="shared" si="6"/>
        <v>39497.380000000005</v>
      </c>
    </row>
    <row r="164" spans="1:5">
      <c r="A164" s="6" t="s">
        <v>728</v>
      </c>
      <c r="B164" s="5">
        <v>811654.38</v>
      </c>
      <c r="C164" s="26" t="s">
        <v>40</v>
      </c>
      <c r="D164" s="5">
        <v>293853.18</v>
      </c>
      <c r="E164" s="5">
        <f t="shared" si="6"/>
        <v>517801.2</v>
      </c>
    </row>
    <row r="165" spans="1:5">
      <c r="A165" s="6" t="s">
        <v>763</v>
      </c>
      <c r="B165" s="5">
        <v>794562.11</v>
      </c>
      <c r="C165" s="26" t="s">
        <v>40</v>
      </c>
      <c r="D165" s="5">
        <v>696861.62</v>
      </c>
      <c r="E165" s="5">
        <f t="shared" si="6"/>
        <v>97700.489999999991</v>
      </c>
    </row>
    <row r="166" spans="1:5">
      <c r="A166" s="4" t="s">
        <v>22</v>
      </c>
      <c r="B166" s="5">
        <v>12852</v>
      </c>
      <c r="C166" s="26" t="s">
        <v>40</v>
      </c>
      <c r="D166" s="5">
        <v>12852</v>
      </c>
      <c r="E166" s="5">
        <f t="shared" si="6"/>
        <v>0</v>
      </c>
    </row>
    <row r="167" spans="1:5">
      <c r="A167" s="6" t="s">
        <v>731</v>
      </c>
      <c r="B167" s="5">
        <v>58408567.670000002</v>
      </c>
      <c r="C167" s="26" t="s">
        <v>40</v>
      </c>
      <c r="D167" s="5">
        <v>49749412.649999999</v>
      </c>
      <c r="E167" s="5">
        <f t="shared" si="6"/>
        <v>8659155.0200000033</v>
      </c>
    </row>
    <row r="168" spans="1:5">
      <c r="A168" s="4" t="s">
        <v>2</v>
      </c>
      <c r="B168" s="5">
        <v>10898912.5</v>
      </c>
      <c r="C168" s="26" t="s">
        <v>40</v>
      </c>
      <c r="D168" s="5">
        <v>8836455.0500000007</v>
      </c>
      <c r="E168" s="5">
        <f t="shared" si="6"/>
        <v>2062457.4499999993</v>
      </c>
    </row>
    <row r="169" spans="1:5">
      <c r="A169" s="4" t="s">
        <v>3</v>
      </c>
      <c r="B169" s="5">
        <v>8258214.4500000002</v>
      </c>
      <c r="C169" s="26" t="s">
        <v>40</v>
      </c>
      <c r="D169" s="5">
        <v>4283432.13</v>
      </c>
      <c r="E169" s="5">
        <f t="shared" si="6"/>
        <v>3974782.3200000003</v>
      </c>
    </row>
    <row r="170" spans="1:5">
      <c r="A170" s="6" t="s">
        <v>777</v>
      </c>
      <c r="B170" s="5">
        <v>1928439.08</v>
      </c>
      <c r="C170" s="26" t="s">
        <v>40</v>
      </c>
      <c r="D170" s="5">
        <v>1928439.08</v>
      </c>
      <c r="E170" s="5">
        <f t="shared" si="6"/>
        <v>0</v>
      </c>
    </row>
    <row r="171" spans="1:5">
      <c r="A171" s="6" t="s">
        <v>779</v>
      </c>
      <c r="B171" s="5">
        <v>516210.01</v>
      </c>
      <c r="C171" s="26" t="s">
        <v>40</v>
      </c>
      <c r="D171" s="5">
        <v>0</v>
      </c>
      <c r="E171" s="5">
        <f t="shared" si="6"/>
        <v>516210.01</v>
      </c>
    </row>
    <row r="172" spans="1:5">
      <c r="A172" s="6" t="s">
        <v>733</v>
      </c>
      <c r="B172" s="5">
        <v>2891403.01</v>
      </c>
      <c r="C172" s="26" t="s">
        <v>40</v>
      </c>
      <c r="D172" s="5">
        <v>2886328.01</v>
      </c>
      <c r="E172" s="5">
        <f t="shared" si="6"/>
        <v>5075</v>
      </c>
    </row>
    <row r="173" spans="1:5">
      <c r="A173" s="6" t="s">
        <v>783</v>
      </c>
      <c r="B173" s="5">
        <v>242229.38</v>
      </c>
      <c r="C173" s="26" t="s">
        <v>40</v>
      </c>
      <c r="D173" s="5">
        <v>187249.02</v>
      </c>
      <c r="E173" s="5">
        <f t="shared" si="6"/>
        <v>54980.360000000015</v>
      </c>
    </row>
    <row r="174" spans="1:5">
      <c r="A174" s="6" t="s">
        <v>5</v>
      </c>
      <c r="B174" s="5">
        <v>5683849.8399999999</v>
      </c>
      <c r="C174" s="26" t="s">
        <v>40</v>
      </c>
      <c r="D174" s="5">
        <v>5570327.9900000002</v>
      </c>
      <c r="E174" s="5">
        <f t="shared" si="6"/>
        <v>113521.84999999963</v>
      </c>
    </row>
    <row r="175" spans="1:5">
      <c r="A175" s="4" t="s">
        <v>6</v>
      </c>
      <c r="B175" s="5">
        <v>10716677.35</v>
      </c>
      <c r="C175" s="26" t="s">
        <v>40</v>
      </c>
      <c r="D175" s="5">
        <v>10716677.35</v>
      </c>
      <c r="E175" s="5">
        <f t="shared" si="6"/>
        <v>0</v>
      </c>
    </row>
    <row r="176" spans="1:5">
      <c r="A176" s="4" t="s">
        <v>23</v>
      </c>
      <c r="B176" s="5">
        <v>0</v>
      </c>
      <c r="C176" s="26" t="s">
        <v>40</v>
      </c>
      <c r="D176" s="5">
        <v>0</v>
      </c>
      <c r="E176" s="5">
        <f t="shared" si="6"/>
        <v>0</v>
      </c>
    </row>
    <row r="177" spans="1:5">
      <c r="A177" s="4" t="s">
        <v>7</v>
      </c>
      <c r="B177" s="5">
        <v>22142833.489999998</v>
      </c>
      <c r="C177" s="26" t="s">
        <v>40</v>
      </c>
      <c r="D177" s="5">
        <v>30835947.41</v>
      </c>
      <c r="E177" s="5">
        <f t="shared" si="6"/>
        <v>-8693113.9200000018</v>
      </c>
    </row>
    <row r="178" spans="1:5">
      <c r="A178" s="4" t="s">
        <v>8</v>
      </c>
      <c r="B178" s="5">
        <v>4340872.38</v>
      </c>
      <c r="C178" s="26" t="s">
        <v>40</v>
      </c>
      <c r="D178" s="5">
        <v>4063374.38</v>
      </c>
      <c r="E178" s="5">
        <f t="shared" si="6"/>
        <v>277498</v>
      </c>
    </row>
    <row r="179" spans="1:5">
      <c r="A179" s="4" t="s">
        <v>9</v>
      </c>
      <c r="B179" s="5">
        <v>0</v>
      </c>
      <c r="C179" s="26" t="s">
        <v>40</v>
      </c>
      <c r="D179" s="5">
        <v>0</v>
      </c>
      <c r="E179" s="5">
        <f t="shared" si="6"/>
        <v>0</v>
      </c>
    </row>
    <row r="180" spans="1:5">
      <c r="A180" s="6" t="s">
        <v>349</v>
      </c>
      <c r="B180" s="5">
        <v>1823232.54</v>
      </c>
      <c r="C180" s="26" t="s">
        <v>40</v>
      </c>
      <c r="D180" s="5">
        <v>1334952.0900000001</v>
      </c>
      <c r="E180" s="5">
        <f t="shared" si="6"/>
        <v>488280.44999999995</v>
      </c>
    </row>
    <row r="181" spans="1:5">
      <c r="A181" s="4" t="s">
        <v>24</v>
      </c>
      <c r="B181" s="5">
        <v>13709031.18</v>
      </c>
      <c r="C181" s="26" t="s">
        <v>40</v>
      </c>
      <c r="D181" s="5">
        <v>10611526.949999999</v>
      </c>
      <c r="E181" s="5">
        <f t="shared" si="6"/>
        <v>3097504.2300000004</v>
      </c>
    </row>
    <row r="182" spans="1:5">
      <c r="A182" s="6" t="s">
        <v>798</v>
      </c>
      <c r="B182" s="5">
        <v>54712.46</v>
      </c>
      <c r="C182" s="26" t="s">
        <v>40</v>
      </c>
      <c r="D182" s="5">
        <v>0</v>
      </c>
      <c r="E182" s="5">
        <f t="shared" si="6"/>
        <v>54712.46</v>
      </c>
    </row>
    <row r="183" spans="1:5">
      <c r="A183" s="6" t="s">
        <v>800</v>
      </c>
      <c r="B183" s="5">
        <v>0</v>
      </c>
      <c r="C183" s="26" t="s">
        <v>40</v>
      </c>
      <c r="D183" s="5">
        <v>0</v>
      </c>
      <c r="E183" s="5">
        <f t="shared" si="6"/>
        <v>0</v>
      </c>
    </row>
    <row r="184" spans="1:5">
      <c r="A184" s="4" t="s">
        <v>12</v>
      </c>
      <c r="B184" s="5">
        <v>7160692.3499999996</v>
      </c>
      <c r="C184" s="26" t="s">
        <v>40</v>
      </c>
      <c r="D184" s="5">
        <v>3393745.08</v>
      </c>
      <c r="E184" s="5">
        <f t="shared" si="6"/>
        <v>3766947.2699999996</v>
      </c>
    </row>
    <row r="185" spans="1:5">
      <c r="A185" s="4" t="s">
        <v>25</v>
      </c>
      <c r="B185" s="5">
        <v>14580564.300000001</v>
      </c>
      <c r="C185" s="26" t="s">
        <v>40</v>
      </c>
      <c r="D185" s="5">
        <v>13935166.789999999</v>
      </c>
      <c r="E185" s="5">
        <f t="shared" si="6"/>
        <v>645397.51000000164</v>
      </c>
    </row>
    <row r="186" spans="1:5">
      <c r="A186" s="4" t="s">
        <v>13</v>
      </c>
      <c r="B186" s="5">
        <v>7907000.1399999997</v>
      </c>
      <c r="C186" s="26" t="s">
        <v>40</v>
      </c>
      <c r="D186" s="5">
        <v>5661661.4000000004</v>
      </c>
      <c r="E186" s="5">
        <f t="shared" si="6"/>
        <v>2245338.7399999993</v>
      </c>
    </row>
    <row r="187" spans="1:5">
      <c r="A187" s="4" t="s">
        <v>26</v>
      </c>
      <c r="B187" s="5">
        <v>36684871.240000002</v>
      </c>
      <c r="C187" s="26" t="s">
        <v>40</v>
      </c>
      <c r="D187" s="5">
        <v>10893992.35</v>
      </c>
      <c r="E187" s="5">
        <f t="shared" si="6"/>
        <v>25790878.890000001</v>
      </c>
    </row>
    <row r="188" spans="1:5">
      <c r="A188" s="4" t="s">
        <v>14</v>
      </c>
      <c r="B188" s="5">
        <v>2701047.29</v>
      </c>
      <c r="C188" s="26" t="s">
        <v>40</v>
      </c>
      <c r="D188" s="5">
        <v>2550754.5</v>
      </c>
      <c r="E188" s="5">
        <f t="shared" si="6"/>
        <v>150292.79000000004</v>
      </c>
    </row>
    <row r="189" spans="1:5">
      <c r="A189" s="4" t="s">
        <v>27</v>
      </c>
      <c r="B189" s="5">
        <v>3723480.59</v>
      </c>
      <c r="C189" s="26" t="s">
        <v>40</v>
      </c>
      <c r="D189" s="5">
        <v>2391969.0299999998</v>
      </c>
      <c r="E189" s="5">
        <f t="shared" si="6"/>
        <v>1331511.56</v>
      </c>
    </row>
    <row r="190" spans="1:5">
      <c r="A190" s="6" t="s">
        <v>820</v>
      </c>
      <c r="B190" s="5">
        <v>342299.42</v>
      </c>
      <c r="C190" s="26" t="s">
        <v>40</v>
      </c>
      <c r="D190" s="5">
        <v>342299.42</v>
      </c>
      <c r="E190" s="5">
        <f t="shared" si="6"/>
        <v>0</v>
      </c>
    </row>
    <row r="191" spans="1:5">
      <c r="A191" s="6" t="s">
        <v>824</v>
      </c>
      <c r="B191" s="5">
        <v>1297005.74</v>
      </c>
      <c r="C191" s="26" t="s">
        <v>40</v>
      </c>
      <c r="D191" s="5">
        <v>1297005.74</v>
      </c>
      <c r="E191" s="5">
        <f t="shared" si="6"/>
        <v>0</v>
      </c>
    </row>
    <row r="192" spans="1:5">
      <c r="A192" s="6" t="s">
        <v>42</v>
      </c>
      <c r="B192" s="5">
        <v>11215.41</v>
      </c>
      <c r="C192" s="26" t="s">
        <v>40</v>
      </c>
      <c r="D192" s="5">
        <v>0</v>
      </c>
      <c r="E192" s="5">
        <f t="shared" si="6"/>
        <v>11215.41</v>
      </c>
    </row>
    <row r="193" spans="1:5">
      <c r="A193" s="4" t="s">
        <v>15</v>
      </c>
      <c r="B193" s="5">
        <v>3914558.55</v>
      </c>
      <c r="C193" s="26" t="s">
        <v>40</v>
      </c>
      <c r="D193" s="5">
        <v>3340816.43</v>
      </c>
      <c r="E193" s="5">
        <f t="shared" si="6"/>
        <v>573742.11999999965</v>
      </c>
    </row>
    <row r="194" spans="1:5">
      <c r="A194" s="4" t="s">
        <v>28</v>
      </c>
      <c r="B194" s="5">
        <v>24350382.91</v>
      </c>
      <c r="C194" s="26" t="s">
        <v>40</v>
      </c>
      <c r="D194" s="5">
        <v>19146453.579999998</v>
      </c>
      <c r="E194" s="5">
        <f t="shared" ref="E194:E209" si="7">B194-D194</f>
        <v>5203929.3300000019</v>
      </c>
    </row>
    <row r="195" spans="1:5">
      <c r="A195" s="6" t="s">
        <v>744</v>
      </c>
      <c r="B195" s="5">
        <v>2163508.5499999998</v>
      </c>
      <c r="C195" s="26" t="s">
        <v>40</v>
      </c>
      <c r="D195" s="5">
        <v>2163508.5499999998</v>
      </c>
      <c r="E195" s="5">
        <f t="shared" si="7"/>
        <v>0</v>
      </c>
    </row>
    <row r="196" spans="1:5">
      <c r="A196" s="4" t="s">
        <v>16</v>
      </c>
      <c r="B196" s="5">
        <v>1241883.6200000001</v>
      </c>
      <c r="C196" s="26" t="s">
        <v>40</v>
      </c>
      <c r="D196" s="5">
        <v>940342.72</v>
      </c>
      <c r="E196" s="5">
        <f t="shared" si="7"/>
        <v>301540.90000000014</v>
      </c>
    </row>
    <row r="197" spans="1:5">
      <c r="A197" s="4" t="s">
        <v>29</v>
      </c>
      <c r="B197" s="5">
        <v>3383798.46</v>
      </c>
      <c r="C197" s="26" t="s">
        <v>40</v>
      </c>
      <c r="D197" s="5">
        <v>2950992.97</v>
      </c>
      <c r="E197" s="5">
        <f t="shared" si="7"/>
        <v>432805.48999999976</v>
      </c>
    </row>
    <row r="198" spans="1:5">
      <c r="A198" s="4" t="s">
        <v>30</v>
      </c>
      <c r="B198" s="5">
        <v>3228394.32</v>
      </c>
      <c r="C198" s="26" t="s">
        <v>40</v>
      </c>
      <c r="D198" s="5">
        <v>2568012.39</v>
      </c>
      <c r="E198" s="5">
        <f t="shared" si="7"/>
        <v>660381.9299999997</v>
      </c>
    </row>
    <row r="199" spans="1:5">
      <c r="A199" s="6" t="s">
        <v>837</v>
      </c>
      <c r="B199" s="5">
        <v>2465583.94</v>
      </c>
      <c r="C199" s="26" t="s">
        <v>40</v>
      </c>
      <c r="D199" s="5">
        <v>1124512.53</v>
      </c>
      <c r="E199" s="5">
        <f t="shared" si="7"/>
        <v>1341071.4099999999</v>
      </c>
    </row>
    <row r="200" spans="1:5">
      <c r="A200" s="6" t="s">
        <v>839</v>
      </c>
      <c r="B200" s="5">
        <v>204468.22</v>
      </c>
      <c r="C200" s="26" t="s">
        <v>40</v>
      </c>
      <c r="D200" s="5">
        <v>199466.72</v>
      </c>
      <c r="E200" s="5">
        <f t="shared" si="7"/>
        <v>5001.5</v>
      </c>
    </row>
    <row r="201" spans="1:5">
      <c r="A201" s="6" t="s">
        <v>31</v>
      </c>
      <c r="B201" s="5">
        <v>3005574.1</v>
      </c>
      <c r="C201" s="26" t="s">
        <v>40</v>
      </c>
      <c r="D201" s="5">
        <v>2981521.65</v>
      </c>
      <c r="E201" s="5">
        <f t="shared" si="7"/>
        <v>24052.450000000186</v>
      </c>
    </row>
    <row r="202" spans="1:5">
      <c r="A202" s="4" t="s">
        <v>32</v>
      </c>
      <c r="B202" s="5">
        <v>0</v>
      </c>
      <c r="C202" s="26" t="s">
        <v>40</v>
      </c>
      <c r="D202" s="5">
        <v>0</v>
      </c>
      <c r="E202" s="5">
        <f t="shared" si="7"/>
        <v>0</v>
      </c>
    </row>
    <row r="203" spans="1:5">
      <c r="A203" s="6" t="s">
        <v>845</v>
      </c>
      <c r="B203" s="5">
        <v>589078.68000000005</v>
      </c>
      <c r="C203" s="26" t="s">
        <v>40</v>
      </c>
      <c r="D203" s="5">
        <v>589078.68000000005</v>
      </c>
      <c r="E203" s="5">
        <f t="shared" si="7"/>
        <v>0</v>
      </c>
    </row>
    <row r="204" spans="1:5">
      <c r="A204" s="4" t="s">
        <v>17</v>
      </c>
      <c r="B204" s="5">
        <v>10284.52</v>
      </c>
      <c r="C204" s="26" t="s">
        <v>40</v>
      </c>
      <c r="D204" s="5">
        <v>0</v>
      </c>
      <c r="E204" s="5">
        <f t="shared" si="7"/>
        <v>10284.52</v>
      </c>
    </row>
    <row r="205" spans="1:5">
      <c r="A205" s="4" t="s">
        <v>18</v>
      </c>
      <c r="B205" s="5">
        <v>87824.639999999999</v>
      </c>
      <c r="C205" s="26" t="s">
        <v>40</v>
      </c>
      <c r="D205" s="5">
        <v>87824.639999999999</v>
      </c>
      <c r="E205" s="5">
        <f t="shared" si="7"/>
        <v>0</v>
      </c>
    </row>
    <row r="206" spans="1:5">
      <c r="A206" s="4" t="s">
        <v>33</v>
      </c>
      <c r="B206" s="5">
        <v>612022.56999999995</v>
      </c>
      <c r="C206" s="26" t="s">
        <v>40</v>
      </c>
      <c r="D206" s="5">
        <v>612022.56999999995</v>
      </c>
      <c r="E206" s="5">
        <f t="shared" si="7"/>
        <v>0</v>
      </c>
    </row>
    <row r="207" spans="1:5">
      <c r="A207" s="4" t="s">
        <v>34</v>
      </c>
      <c r="B207" s="5">
        <v>2583148.41</v>
      </c>
      <c r="C207" s="26" t="s">
        <v>40</v>
      </c>
      <c r="D207" s="5">
        <v>13874.74</v>
      </c>
      <c r="E207" s="5">
        <f t="shared" si="7"/>
        <v>2569273.67</v>
      </c>
    </row>
    <row r="208" spans="1:5">
      <c r="A208" s="6" t="s">
        <v>853</v>
      </c>
      <c r="B208" s="5">
        <v>1885145.16</v>
      </c>
      <c r="C208" s="26" t="s">
        <v>40</v>
      </c>
      <c r="D208" s="5">
        <v>1275087.46</v>
      </c>
      <c r="E208" s="5">
        <f t="shared" si="7"/>
        <v>610057.69999999995</v>
      </c>
    </row>
    <row r="209" spans="1:5">
      <c r="A209" s="4" t="s">
        <v>19</v>
      </c>
      <c r="B209" s="5">
        <v>49017489.43</v>
      </c>
      <c r="C209" s="26" t="s">
        <v>40</v>
      </c>
      <c r="D209" s="5">
        <v>37395803.450000003</v>
      </c>
      <c r="E209" s="5">
        <f t="shared" si="7"/>
        <v>11621685.979999997</v>
      </c>
    </row>
    <row r="210" spans="1:5">
      <c r="A210" s="6" t="s">
        <v>347</v>
      </c>
      <c r="B210" s="5">
        <v>0</v>
      </c>
      <c r="C210" s="26"/>
      <c r="D210" s="5">
        <v>0</v>
      </c>
      <c r="E210" s="5">
        <v>0</v>
      </c>
    </row>
    <row r="211" spans="1:5">
      <c r="A211" s="6" t="s">
        <v>348</v>
      </c>
      <c r="B211" s="5">
        <v>1718573.75</v>
      </c>
      <c r="C211" s="27"/>
      <c r="D211" s="5">
        <v>835130.49</v>
      </c>
      <c r="E211" s="5">
        <f>B211-D211</f>
        <v>883443.26</v>
      </c>
    </row>
    <row r="212" spans="1:5">
      <c r="A212" s="2" t="s">
        <v>198</v>
      </c>
      <c r="B212" s="3">
        <f>SUM(B30:B202)</f>
        <v>1502728291.0699995</v>
      </c>
      <c r="C212" s="10"/>
      <c r="D212" s="3">
        <f>SUM(D2:D211)</f>
        <v>1415000239.26</v>
      </c>
      <c r="E212" s="3">
        <f>SUM(E2:E211)</f>
        <v>312695037.75999999</v>
      </c>
    </row>
  </sheetData>
  <sortState ref="A2:F217">
    <sortCondition ref="C168"/>
  </sortState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Normal="100" workbookViewId="0">
      <selection activeCell="F1" sqref="F1:F1048576"/>
    </sheetView>
  </sheetViews>
  <sheetFormatPr defaultRowHeight="15"/>
  <cols>
    <col min="1" max="1" width="32.85546875" bestFit="1" customWidth="1"/>
    <col min="2" max="2" width="26.140625" style="1" customWidth="1"/>
    <col min="3" max="5" width="14.85546875" style="1" bestFit="1" customWidth="1"/>
    <col min="6" max="6" width="23.28515625" style="1" hidden="1" customWidth="1"/>
    <col min="7" max="7" width="16.42578125" bestFit="1" customWidth="1"/>
  </cols>
  <sheetData>
    <row r="1" spans="1:7">
      <c r="A1" s="2" t="s">
        <v>0</v>
      </c>
      <c r="B1" s="3" t="s">
        <v>7874</v>
      </c>
      <c r="C1" s="3" t="s">
        <v>195</v>
      </c>
      <c r="D1" s="3" t="s">
        <v>196</v>
      </c>
      <c r="E1" s="3" t="s">
        <v>197</v>
      </c>
      <c r="F1" s="3" t="s">
        <v>7872</v>
      </c>
    </row>
    <row r="2" spans="1:7">
      <c r="A2" s="6" t="s">
        <v>43</v>
      </c>
      <c r="B2" s="5">
        <v>0</v>
      </c>
      <c r="C2" s="5">
        <v>1342482.3</v>
      </c>
      <c r="D2" s="5">
        <v>2207629.67</v>
      </c>
      <c r="E2" s="5">
        <v>4451214.62</v>
      </c>
      <c r="F2" s="5">
        <v>0</v>
      </c>
    </row>
    <row r="3" spans="1:7">
      <c r="A3" s="6" t="s">
        <v>44</v>
      </c>
      <c r="B3" s="5">
        <v>0</v>
      </c>
      <c r="C3" s="5">
        <v>0</v>
      </c>
      <c r="D3" s="5">
        <v>1190618.44</v>
      </c>
      <c r="E3" s="5">
        <v>5694620.25</v>
      </c>
      <c r="F3" s="5">
        <v>1014889.71</v>
      </c>
      <c r="G3" s="1"/>
    </row>
    <row r="4" spans="1:7">
      <c r="A4" s="6" t="s">
        <v>45</v>
      </c>
      <c r="B4" s="5">
        <v>984238.3</v>
      </c>
      <c r="C4" s="5">
        <v>288059.68</v>
      </c>
      <c r="D4" s="5">
        <v>0</v>
      </c>
      <c r="E4" s="5">
        <v>10580846.34</v>
      </c>
      <c r="F4" s="5">
        <v>1015873.86</v>
      </c>
      <c r="G4" s="1"/>
    </row>
    <row r="5" spans="1:7">
      <c r="A5" s="6" t="s">
        <v>46</v>
      </c>
      <c r="B5" s="5">
        <v>0</v>
      </c>
      <c r="C5" s="5">
        <v>0</v>
      </c>
      <c r="D5" s="5">
        <v>0</v>
      </c>
      <c r="E5" s="5">
        <v>0</v>
      </c>
      <c r="F5" s="5">
        <v>0</v>
      </c>
    </row>
    <row r="6" spans="1:7">
      <c r="A6" s="6" t="s">
        <v>47</v>
      </c>
      <c r="B6" s="5">
        <v>0</v>
      </c>
      <c r="C6" s="5">
        <v>0</v>
      </c>
      <c r="D6" s="5">
        <v>0</v>
      </c>
      <c r="E6" s="5">
        <v>769975.92</v>
      </c>
      <c r="F6" s="5">
        <v>0</v>
      </c>
    </row>
    <row r="7" spans="1:7">
      <c r="A7" s="6" t="s">
        <v>48</v>
      </c>
      <c r="B7" s="5">
        <v>4074312.37</v>
      </c>
      <c r="C7" s="5">
        <v>8290023</v>
      </c>
      <c r="D7" s="5">
        <v>23363955.489999998</v>
      </c>
      <c r="E7" s="5">
        <v>41623820.270000003</v>
      </c>
      <c r="F7" s="5">
        <v>0</v>
      </c>
      <c r="G7" s="1"/>
    </row>
    <row r="8" spans="1:7">
      <c r="A8" s="6" t="s">
        <v>49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7">
      <c r="A9" s="6" t="s">
        <v>50</v>
      </c>
      <c r="B9" s="5">
        <v>4085212.91</v>
      </c>
      <c r="C9" s="5">
        <v>1443059.42</v>
      </c>
      <c r="D9" s="5">
        <v>5257095.46</v>
      </c>
      <c r="E9" s="5">
        <v>50485769.100000001</v>
      </c>
      <c r="F9" s="5">
        <v>280872.73</v>
      </c>
      <c r="G9" s="1"/>
    </row>
    <row r="10" spans="1:7">
      <c r="A10" s="6" t="s">
        <v>51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</row>
    <row r="11" spans="1:7">
      <c r="A11" s="6" t="s">
        <v>52</v>
      </c>
      <c r="B11" s="5">
        <v>0</v>
      </c>
      <c r="C11" s="5">
        <v>1137573.95</v>
      </c>
      <c r="D11" s="5">
        <v>4717952.72</v>
      </c>
      <c r="E11" s="5">
        <v>10714273.539999999</v>
      </c>
      <c r="F11" s="5">
        <v>69024</v>
      </c>
      <c r="G11" s="1"/>
    </row>
    <row r="12" spans="1:7">
      <c r="A12" s="6" t="s">
        <v>53</v>
      </c>
      <c r="B12" s="5">
        <v>0</v>
      </c>
      <c r="C12" s="5">
        <v>0</v>
      </c>
      <c r="D12" s="5">
        <v>0</v>
      </c>
      <c r="E12" s="5">
        <v>14722554.630000001</v>
      </c>
      <c r="F12" s="5">
        <v>16991715.23</v>
      </c>
    </row>
    <row r="13" spans="1:7">
      <c r="A13" s="6" t="s">
        <v>54</v>
      </c>
      <c r="B13" s="5">
        <v>0</v>
      </c>
      <c r="C13" s="5">
        <v>0</v>
      </c>
      <c r="D13" s="5">
        <v>753554.36</v>
      </c>
      <c r="E13" s="5">
        <v>44364898.539999999</v>
      </c>
      <c r="F13" s="5">
        <v>1607166.85</v>
      </c>
    </row>
    <row r="14" spans="1:7">
      <c r="A14" s="6" t="s">
        <v>56</v>
      </c>
      <c r="B14" s="5">
        <v>0</v>
      </c>
      <c r="C14" s="5">
        <v>2686639.53</v>
      </c>
      <c r="D14" s="5">
        <v>0</v>
      </c>
      <c r="E14" s="5">
        <v>0</v>
      </c>
      <c r="F14" s="5">
        <v>0</v>
      </c>
    </row>
    <row r="15" spans="1:7">
      <c r="A15" s="6" t="s">
        <v>55</v>
      </c>
      <c r="B15" s="5">
        <v>284720</v>
      </c>
      <c r="C15" s="5">
        <v>313260</v>
      </c>
      <c r="D15" s="5">
        <v>718055.69</v>
      </c>
      <c r="E15" s="5">
        <v>911937.33</v>
      </c>
      <c r="F15" s="5">
        <v>0</v>
      </c>
      <c r="G15" s="1"/>
    </row>
    <row r="16" spans="1:7">
      <c r="A16" s="6" t="s">
        <v>57</v>
      </c>
      <c r="B16" s="5">
        <v>0</v>
      </c>
      <c r="C16" s="5">
        <v>1048033.32</v>
      </c>
      <c r="D16" s="5">
        <v>765557.14</v>
      </c>
      <c r="E16" s="5">
        <v>5329369.05</v>
      </c>
      <c r="F16" s="5">
        <v>0</v>
      </c>
      <c r="G16" s="1"/>
    </row>
    <row r="17" spans="1:7">
      <c r="A17" s="6" t="s">
        <v>4</v>
      </c>
      <c r="B17" s="5">
        <v>0</v>
      </c>
      <c r="C17" s="5">
        <v>5507457.5700000003</v>
      </c>
      <c r="D17" s="5">
        <v>6921952.1299999999</v>
      </c>
      <c r="E17" s="5">
        <v>6972537.2800000003</v>
      </c>
      <c r="F17" s="5">
        <v>0</v>
      </c>
    </row>
    <row r="18" spans="1:7">
      <c r="A18" s="6" t="s">
        <v>58</v>
      </c>
      <c r="B18" s="5">
        <v>0</v>
      </c>
      <c r="C18" s="7">
        <v>25462817.530000001</v>
      </c>
      <c r="D18" s="5">
        <v>111805257.90000001</v>
      </c>
      <c r="E18" s="5">
        <v>83643458.760000005</v>
      </c>
      <c r="F18" s="5">
        <v>18024028.539999999</v>
      </c>
      <c r="G18" s="1"/>
    </row>
    <row r="19" spans="1:7">
      <c r="A19" s="4" t="s">
        <v>93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7">
      <c r="A20" s="6" t="s">
        <v>59</v>
      </c>
      <c r="B20" s="5">
        <v>0</v>
      </c>
      <c r="C20" s="5">
        <v>232000</v>
      </c>
      <c r="D20" s="5">
        <v>1130000</v>
      </c>
      <c r="E20" s="5">
        <v>5086334.3600000003</v>
      </c>
      <c r="F20" s="7">
        <v>320000</v>
      </c>
    </row>
    <row r="21" spans="1:7">
      <c r="A21" s="6" t="s">
        <v>60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7">
      <c r="A22" s="6" t="s">
        <v>9</v>
      </c>
      <c r="B22" s="5">
        <v>0</v>
      </c>
      <c r="C22" s="5">
        <v>0</v>
      </c>
      <c r="D22" s="5">
        <v>3847110.76</v>
      </c>
      <c r="E22" s="5">
        <v>7536851.9400000004</v>
      </c>
      <c r="F22" s="7">
        <v>9714128</v>
      </c>
    </row>
    <row r="23" spans="1:7">
      <c r="A23" s="6" t="s">
        <v>61</v>
      </c>
      <c r="B23" s="5">
        <v>0</v>
      </c>
      <c r="C23" s="7">
        <v>799828.88</v>
      </c>
      <c r="D23" s="5">
        <v>1757929.94</v>
      </c>
      <c r="E23" s="5">
        <v>2609261.34</v>
      </c>
      <c r="F23" s="5">
        <v>0</v>
      </c>
    </row>
    <row r="24" spans="1:7">
      <c r="A24" s="6" t="s">
        <v>62</v>
      </c>
      <c r="B24" s="5">
        <v>0</v>
      </c>
      <c r="C24" s="5">
        <v>0</v>
      </c>
      <c r="D24" s="5">
        <v>0</v>
      </c>
      <c r="E24" s="5">
        <v>23634381.390000001</v>
      </c>
      <c r="F24" s="7">
        <v>19149015.52</v>
      </c>
    </row>
    <row r="25" spans="1:7">
      <c r="A25" s="6" t="s">
        <v>63</v>
      </c>
      <c r="B25" s="5">
        <v>0</v>
      </c>
      <c r="C25" s="5">
        <v>0</v>
      </c>
      <c r="D25" s="5">
        <v>5655709.9800000004</v>
      </c>
      <c r="E25" s="5">
        <v>3721649.68</v>
      </c>
      <c r="F25" s="5">
        <v>2110406.46</v>
      </c>
    </row>
    <row r="26" spans="1:7">
      <c r="A26" s="6" t="s">
        <v>64</v>
      </c>
      <c r="B26" s="5">
        <v>12454366.42</v>
      </c>
      <c r="C26" s="5">
        <v>21328629.93</v>
      </c>
      <c r="D26" s="5">
        <v>26552059.739999998</v>
      </c>
      <c r="E26" s="5">
        <v>27127815.670000002</v>
      </c>
      <c r="F26" s="5">
        <v>1539967</v>
      </c>
    </row>
    <row r="27" spans="1:7">
      <c r="A27" s="6" t="s">
        <v>65</v>
      </c>
      <c r="B27" s="7">
        <v>67418</v>
      </c>
      <c r="C27" s="5">
        <v>567358.17000000004</v>
      </c>
      <c r="D27" s="5">
        <v>710586.93</v>
      </c>
      <c r="E27" s="5">
        <v>832058.25</v>
      </c>
      <c r="F27" s="5">
        <v>0</v>
      </c>
    </row>
    <row r="28" spans="1:7">
      <c r="A28" s="6" t="s">
        <v>11</v>
      </c>
      <c r="B28" s="5">
        <v>0</v>
      </c>
      <c r="C28" s="5">
        <v>11695898.32</v>
      </c>
      <c r="D28" s="5">
        <v>27544402.670000002</v>
      </c>
      <c r="E28" s="5">
        <v>39711201.539999999</v>
      </c>
      <c r="F28" s="5">
        <v>19402357.149999999</v>
      </c>
    </row>
    <row r="29" spans="1:7">
      <c r="A29" s="6" t="s">
        <v>66</v>
      </c>
      <c r="B29" s="5">
        <v>0</v>
      </c>
      <c r="C29" s="5">
        <v>358394.73</v>
      </c>
      <c r="D29" s="5">
        <v>-162426.82999999999</v>
      </c>
      <c r="E29" s="5">
        <v>0</v>
      </c>
      <c r="F29" s="7">
        <v>1547420.03</v>
      </c>
    </row>
    <row r="30" spans="1:7">
      <c r="A30" s="6" t="s">
        <v>67</v>
      </c>
      <c r="B30" s="5">
        <v>0</v>
      </c>
      <c r="C30" s="5">
        <v>2063927.57</v>
      </c>
      <c r="D30" s="5">
        <v>7440114.4900000002</v>
      </c>
      <c r="E30" s="5">
        <v>6723684.9100000001</v>
      </c>
      <c r="F30" s="5">
        <v>0.39</v>
      </c>
    </row>
    <row r="31" spans="1:7">
      <c r="A31" s="6" t="s">
        <v>68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</row>
    <row r="32" spans="1:7">
      <c r="A32" s="6" t="s">
        <v>69</v>
      </c>
      <c r="B32" s="5">
        <v>0</v>
      </c>
      <c r="C32" s="7">
        <v>1013946.88</v>
      </c>
      <c r="D32" s="5">
        <v>846781.86</v>
      </c>
      <c r="E32" s="5">
        <v>376459.41</v>
      </c>
      <c r="F32" s="5">
        <v>0</v>
      </c>
    </row>
    <row r="33" spans="1:7">
      <c r="A33" s="6" t="s">
        <v>70</v>
      </c>
      <c r="B33" s="5">
        <v>0</v>
      </c>
      <c r="C33" s="5">
        <v>0</v>
      </c>
      <c r="D33" s="5">
        <v>12501067.41</v>
      </c>
      <c r="E33" s="5">
        <v>25848937.120000001</v>
      </c>
      <c r="F33" s="5">
        <v>4449292.63</v>
      </c>
    </row>
    <row r="34" spans="1:7">
      <c r="A34" s="6" t="s">
        <v>71</v>
      </c>
      <c r="B34" s="7">
        <v>6653327</v>
      </c>
      <c r="C34" s="5">
        <v>94888.2</v>
      </c>
      <c r="D34" s="5">
        <v>6825311</v>
      </c>
      <c r="E34" s="5">
        <v>7793205.6699999999</v>
      </c>
      <c r="F34" s="7">
        <v>719996</v>
      </c>
    </row>
    <row r="35" spans="1:7">
      <c r="A35" s="6" t="s">
        <v>72</v>
      </c>
      <c r="B35" s="5">
        <v>0</v>
      </c>
      <c r="C35" s="5">
        <v>0</v>
      </c>
      <c r="D35" s="5">
        <v>862119.81</v>
      </c>
      <c r="E35" s="5">
        <v>1070617.48</v>
      </c>
      <c r="F35" s="5">
        <v>0</v>
      </c>
    </row>
    <row r="36" spans="1:7">
      <c r="A36" s="6" t="s">
        <v>73</v>
      </c>
      <c r="B36" s="5">
        <v>0</v>
      </c>
      <c r="C36" s="7">
        <v>3924068.5</v>
      </c>
      <c r="D36" s="7">
        <v>6487631</v>
      </c>
      <c r="E36" s="5">
        <v>30906574.190000001</v>
      </c>
      <c r="F36" s="5">
        <v>4003415.68</v>
      </c>
    </row>
    <row r="37" spans="1:7">
      <c r="A37" s="6" t="s">
        <v>74</v>
      </c>
      <c r="B37" s="5">
        <v>0</v>
      </c>
      <c r="C37" s="7">
        <v>635431.17000000004</v>
      </c>
      <c r="D37" s="5">
        <v>15016773.09</v>
      </c>
      <c r="E37" s="5">
        <v>16517987.73</v>
      </c>
      <c r="F37" s="5">
        <v>0</v>
      </c>
    </row>
    <row r="38" spans="1:7">
      <c r="A38" s="6" t="s">
        <v>75</v>
      </c>
      <c r="B38" s="5">
        <v>0</v>
      </c>
      <c r="C38" s="5">
        <v>0</v>
      </c>
      <c r="D38" s="5">
        <v>0</v>
      </c>
      <c r="E38" s="5">
        <v>302220</v>
      </c>
      <c r="F38" s="5">
        <v>0</v>
      </c>
    </row>
    <row r="39" spans="1:7">
      <c r="A39" s="6" t="s">
        <v>76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</row>
    <row r="40" spans="1:7">
      <c r="A40" s="6" t="s">
        <v>77</v>
      </c>
      <c r="B40" s="5">
        <v>0</v>
      </c>
      <c r="C40" s="5">
        <v>0</v>
      </c>
      <c r="D40" s="7">
        <v>301049.99</v>
      </c>
      <c r="E40" s="5">
        <v>493302.97</v>
      </c>
      <c r="F40" s="5">
        <v>4686302.03</v>
      </c>
    </row>
    <row r="41" spans="1:7">
      <c r="A41" s="6" t="s">
        <v>78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</row>
    <row r="42" spans="1:7">
      <c r="A42" s="6" t="s">
        <v>79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</row>
    <row r="43" spans="1:7">
      <c r="A43" s="6" t="s">
        <v>80</v>
      </c>
      <c r="B43" s="5">
        <v>0</v>
      </c>
      <c r="C43" s="5">
        <v>0</v>
      </c>
      <c r="D43" s="7">
        <v>848768.47</v>
      </c>
      <c r="E43" s="5">
        <v>3356881.14</v>
      </c>
      <c r="F43" s="5">
        <v>3888383.95</v>
      </c>
    </row>
    <row r="44" spans="1:7">
      <c r="A44" s="6" t="s">
        <v>81</v>
      </c>
      <c r="B44" s="5">
        <v>0</v>
      </c>
      <c r="C44" s="5">
        <v>0</v>
      </c>
      <c r="D44" s="5">
        <v>0</v>
      </c>
      <c r="E44" s="5">
        <v>70807.09</v>
      </c>
      <c r="F44" s="5">
        <v>0</v>
      </c>
    </row>
    <row r="45" spans="1:7">
      <c r="A45" s="6" t="s">
        <v>82</v>
      </c>
      <c r="B45" s="5">
        <v>0</v>
      </c>
      <c r="C45" s="5">
        <v>0</v>
      </c>
      <c r="D45" s="5">
        <v>0</v>
      </c>
      <c r="E45" s="5">
        <v>1027745</v>
      </c>
      <c r="F45" s="5">
        <v>0</v>
      </c>
    </row>
    <row r="46" spans="1:7">
      <c r="A46" s="6" t="s">
        <v>83</v>
      </c>
      <c r="B46" s="5">
        <v>7395916.6100000003</v>
      </c>
      <c r="C46" s="7">
        <v>8762620.4000000004</v>
      </c>
      <c r="D46" s="5">
        <v>766246.17</v>
      </c>
      <c r="E46" s="5">
        <v>1465071.43</v>
      </c>
      <c r="F46" s="5">
        <v>0</v>
      </c>
      <c r="G46" s="1"/>
    </row>
    <row r="47" spans="1:7">
      <c r="A47" s="6" t="s">
        <v>84</v>
      </c>
      <c r="B47" s="7">
        <v>245159</v>
      </c>
      <c r="C47" s="5">
        <v>3006623</v>
      </c>
      <c r="D47" s="5">
        <v>25055970.59</v>
      </c>
      <c r="E47" s="5">
        <v>14024745.25</v>
      </c>
      <c r="F47" s="5">
        <v>2128944</v>
      </c>
    </row>
    <row r="48" spans="1:7">
      <c r="A48" s="6" t="s">
        <v>85</v>
      </c>
      <c r="B48" s="7">
        <v>440677.9</v>
      </c>
      <c r="C48" s="5">
        <v>17916106.280000001</v>
      </c>
      <c r="D48" s="5">
        <v>41652175.259999998</v>
      </c>
      <c r="E48" s="5">
        <v>73425761.859999999</v>
      </c>
      <c r="F48" s="5">
        <v>11039499.300000001</v>
      </c>
    </row>
    <row r="49" spans="1:7">
      <c r="A49" s="6" t="s">
        <v>86</v>
      </c>
      <c r="B49" s="7">
        <v>800987.15</v>
      </c>
      <c r="C49" s="5">
        <v>761725.65</v>
      </c>
      <c r="D49" s="5">
        <v>13785865.390000001</v>
      </c>
      <c r="E49" s="5">
        <v>4600654.51</v>
      </c>
      <c r="F49" s="5">
        <v>0</v>
      </c>
    </row>
    <row r="50" spans="1:7">
      <c r="A50" s="6" t="s">
        <v>87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</row>
    <row r="51" spans="1:7">
      <c r="A51" s="6" t="s">
        <v>88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</row>
    <row r="52" spans="1:7">
      <c r="A52" s="6" t="s">
        <v>89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</row>
    <row r="53" spans="1:7">
      <c r="A53" s="6" t="s">
        <v>90</v>
      </c>
      <c r="B53" s="5">
        <v>0</v>
      </c>
      <c r="C53" s="5">
        <v>0</v>
      </c>
      <c r="D53" s="5">
        <v>0</v>
      </c>
      <c r="E53" s="5">
        <v>2090921.17</v>
      </c>
      <c r="F53" s="5">
        <v>0</v>
      </c>
    </row>
    <row r="54" spans="1:7">
      <c r="A54" s="6" t="s">
        <v>91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</row>
    <row r="55" spans="1:7">
      <c r="A55" s="6" t="s">
        <v>92</v>
      </c>
      <c r="B55" s="5">
        <v>0</v>
      </c>
      <c r="C55" s="7">
        <v>839308.3</v>
      </c>
      <c r="D55" s="7">
        <v>1445449.38</v>
      </c>
      <c r="E55" s="7">
        <v>1888609.4</v>
      </c>
      <c r="F55" s="5">
        <v>0</v>
      </c>
    </row>
    <row r="56" spans="1:7">
      <c r="A56" s="2" t="s">
        <v>7873</v>
      </c>
      <c r="B56" s="3">
        <f>SUM(B2:B55)</f>
        <v>37486335.659999996</v>
      </c>
      <c r="C56" s="3">
        <f>SUM(C2:C55)</f>
        <v>121520162.28</v>
      </c>
      <c r="D56" s="3">
        <f>SUM(D2:D55)</f>
        <v>358572326.09999996</v>
      </c>
      <c r="E56" s="3">
        <f>SUM(E2:E55)</f>
        <v>582509016.13</v>
      </c>
      <c r="F56" s="3">
        <f>SUM(F2:F55)</f>
        <v>123702699.05999999</v>
      </c>
      <c r="G56" s="1"/>
    </row>
  </sheetData>
  <pageMargins left="0.7" right="0.7" top="0.75" bottom="0.75" header="0.3" footer="0.3"/>
  <pageSetup scale="9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1"/>
  <sheetViews>
    <sheetView zoomScaleNormal="100" workbookViewId="0">
      <selection activeCell="G1" sqref="G1:G1048576"/>
    </sheetView>
  </sheetViews>
  <sheetFormatPr defaultRowHeight="15"/>
  <cols>
    <col min="1" max="1" width="47.42578125" bestFit="1" customWidth="1"/>
    <col min="2" max="2" width="8.7109375" style="28" customWidth="1"/>
    <col min="3" max="3" width="25.85546875" style="1" customWidth="1"/>
    <col min="4" max="6" width="14.85546875" style="1" bestFit="1" customWidth="1"/>
    <col min="7" max="7" width="22.28515625" style="1" hidden="1" customWidth="1"/>
    <col min="8" max="8" width="16.42578125" bestFit="1" customWidth="1"/>
  </cols>
  <sheetData>
    <row r="1" spans="1:7">
      <c r="A1" s="2" t="s">
        <v>0</v>
      </c>
      <c r="B1" s="29" t="s">
        <v>189</v>
      </c>
      <c r="C1" s="3" t="s">
        <v>7875</v>
      </c>
      <c r="D1" s="3" t="s">
        <v>195</v>
      </c>
      <c r="E1" s="3" t="s">
        <v>196</v>
      </c>
      <c r="F1" s="3" t="s">
        <v>197</v>
      </c>
      <c r="G1" s="3" t="s">
        <v>7872</v>
      </c>
    </row>
    <row r="2" spans="1:7">
      <c r="A2" s="6" t="s">
        <v>94</v>
      </c>
      <c r="B2" s="10" t="s">
        <v>180</v>
      </c>
      <c r="C2" s="5">
        <v>0</v>
      </c>
      <c r="D2" s="5">
        <v>634808.68000000005</v>
      </c>
      <c r="E2" s="7">
        <v>646870.05000000005</v>
      </c>
      <c r="F2" s="7">
        <v>659160.56000000006</v>
      </c>
      <c r="G2" s="7">
        <v>12362.5</v>
      </c>
    </row>
    <row r="3" spans="1:7">
      <c r="A3" s="6" t="s">
        <v>94</v>
      </c>
      <c r="B3" s="10" t="s">
        <v>181</v>
      </c>
      <c r="C3" s="5">
        <v>0</v>
      </c>
      <c r="D3" s="5">
        <v>0</v>
      </c>
      <c r="E3" s="5">
        <v>0</v>
      </c>
      <c r="F3" s="5">
        <v>0</v>
      </c>
      <c r="G3" s="5">
        <v>0</v>
      </c>
    </row>
    <row r="4" spans="1:7">
      <c r="A4" s="6" t="s">
        <v>95</v>
      </c>
      <c r="B4" s="10" t="s">
        <v>180</v>
      </c>
      <c r="C4" s="5">
        <v>0</v>
      </c>
      <c r="D4" s="5">
        <v>0</v>
      </c>
      <c r="E4" s="7">
        <v>854496.79</v>
      </c>
      <c r="F4" s="5">
        <v>2399989.0099999998</v>
      </c>
      <c r="G4" s="5">
        <v>0</v>
      </c>
    </row>
    <row r="5" spans="1:7">
      <c r="A5" s="6" t="s">
        <v>95</v>
      </c>
      <c r="B5" s="10" t="s">
        <v>181</v>
      </c>
      <c r="C5" s="5">
        <v>0</v>
      </c>
      <c r="D5" s="7">
        <v>406224</v>
      </c>
      <c r="E5" s="5">
        <v>-256581.82</v>
      </c>
      <c r="F5" s="5">
        <v>0</v>
      </c>
      <c r="G5" s="7">
        <v>4978290.05</v>
      </c>
    </row>
    <row r="6" spans="1:7">
      <c r="A6" s="6" t="s">
        <v>96</v>
      </c>
      <c r="B6" s="10" t="s">
        <v>180</v>
      </c>
      <c r="C6" s="5">
        <v>0</v>
      </c>
      <c r="D6" s="7">
        <v>535386.31000000006</v>
      </c>
      <c r="E6" s="5">
        <v>546872.97</v>
      </c>
      <c r="F6" s="5">
        <v>551599.77</v>
      </c>
      <c r="G6" s="5">
        <v>4896.46</v>
      </c>
    </row>
    <row r="7" spans="1:7">
      <c r="A7" s="6" t="s">
        <v>96</v>
      </c>
      <c r="B7" s="10" t="s">
        <v>181</v>
      </c>
      <c r="C7" s="5">
        <v>0</v>
      </c>
      <c r="D7" s="5">
        <v>5828427.4100000001</v>
      </c>
      <c r="E7" s="5">
        <v>11861844.99</v>
      </c>
      <c r="F7" s="5">
        <v>20268642.5</v>
      </c>
      <c r="G7" s="5">
        <v>6780302</v>
      </c>
    </row>
    <row r="8" spans="1:7">
      <c r="A8" s="6" t="s">
        <v>97</v>
      </c>
      <c r="B8" s="10" t="s">
        <v>180</v>
      </c>
      <c r="C8" s="5">
        <v>0</v>
      </c>
      <c r="D8" s="7">
        <v>1268000</v>
      </c>
      <c r="E8" s="5">
        <v>28274439.940000001</v>
      </c>
      <c r="F8" s="5">
        <v>63099112.479999997</v>
      </c>
      <c r="G8" s="5">
        <v>43015528.700000003</v>
      </c>
    </row>
    <row r="9" spans="1:7">
      <c r="A9" s="6" t="s">
        <v>97</v>
      </c>
      <c r="B9" s="10" t="s">
        <v>181</v>
      </c>
      <c r="C9" s="5">
        <v>0</v>
      </c>
      <c r="D9" s="7">
        <v>46104.37</v>
      </c>
      <c r="E9" s="5">
        <v>5018473.74</v>
      </c>
      <c r="F9" s="5">
        <v>13179383.32</v>
      </c>
      <c r="G9" s="5">
        <v>2529666.34</v>
      </c>
    </row>
    <row r="10" spans="1:7">
      <c r="A10" s="6" t="s">
        <v>98</v>
      </c>
      <c r="B10" s="10" t="s">
        <v>181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>
      <c r="A11" s="6" t="s">
        <v>99</v>
      </c>
      <c r="B11" s="10" t="s">
        <v>181</v>
      </c>
      <c r="C11" s="5">
        <v>0</v>
      </c>
      <c r="D11" s="5">
        <v>9348795.7899999991</v>
      </c>
      <c r="E11" s="5">
        <v>13150082.289999999</v>
      </c>
      <c r="F11" s="5">
        <v>21610709.02</v>
      </c>
      <c r="G11" s="7">
        <v>10000</v>
      </c>
    </row>
    <row r="12" spans="1:7">
      <c r="A12" s="6" t="s">
        <v>100</v>
      </c>
      <c r="B12" s="10" t="s">
        <v>181</v>
      </c>
      <c r="C12" s="5">
        <v>0</v>
      </c>
      <c r="D12" s="5">
        <v>939622.58</v>
      </c>
      <c r="E12" s="5">
        <v>422558.66</v>
      </c>
      <c r="F12" s="5">
        <v>158787.42000000001</v>
      </c>
      <c r="G12" s="5">
        <v>0</v>
      </c>
    </row>
    <row r="13" spans="1:7">
      <c r="A13" s="6" t="s">
        <v>101</v>
      </c>
      <c r="B13" s="10" t="s">
        <v>181</v>
      </c>
      <c r="C13" s="5">
        <v>0</v>
      </c>
      <c r="D13" s="5">
        <v>1966500</v>
      </c>
      <c r="E13" s="5">
        <v>3491562.53</v>
      </c>
      <c r="F13" s="5">
        <v>4306811.0599999996</v>
      </c>
      <c r="G13" s="5">
        <v>1084214</v>
      </c>
    </row>
    <row r="14" spans="1:7">
      <c r="A14" s="6" t="s">
        <v>102</v>
      </c>
      <c r="B14" s="10" t="s">
        <v>181</v>
      </c>
      <c r="C14" s="5">
        <v>0</v>
      </c>
      <c r="D14" s="5">
        <v>0</v>
      </c>
      <c r="E14" s="7">
        <v>2432185.7200000002</v>
      </c>
      <c r="F14" s="5">
        <v>5225021.6900000004</v>
      </c>
      <c r="G14" s="7">
        <v>2278865.96</v>
      </c>
    </row>
    <row r="15" spans="1:7">
      <c r="A15" s="6" t="s">
        <v>103</v>
      </c>
      <c r="B15" s="10" t="s">
        <v>181</v>
      </c>
      <c r="C15" s="5">
        <v>0</v>
      </c>
      <c r="D15" s="5">
        <v>7262720.9800000004</v>
      </c>
      <c r="E15" s="5">
        <v>49246166.07</v>
      </c>
      <c r="F15" s="5">
        <v>58727696.25</v>
      </c>
      <c r="G15" s="5">
        <v>13317145.609999999</v>
      </c>
    </row>
    <row r="16" spans="1:7">
      <c r="A16" s="6" t="s">
        <v>104</v>
      </c>
      <c r="B16" s="10" t="s">
        <v>180</v>
      </c>
      <c r="C16" s="5">
        <v>0</v>
      </c>
      <c r="D16" s="5">
        <v>0</v>
      </c>
      <c r="E16" s="5">
        <v>0</v>
      </c>
      <c r="F16" s="7">
        <v>1303988.43</v>
      </c>
      <c r="G16" s="7">
        <v>878000</v>
      </c>
    </row>
    <row r="17" spans="1:7">
      <c r="A17" s="6" t="s">
        <v>104</v>
      </c>
      <c r="B17" s="10" t="s">
        <v>181</v>
      </c>
      <c r="C17" s="5">
        <v>0</v>
      </c>
      <c r="D17" s="5">
        <v>280978.63</v>
      </c>
      <c r="E17" s="5">
        <v>288290.24</v>
      </c>
      <c r="F17" s="5">
        <v>950821.95</v>
      </c>
      <c r="G17" s="7">
        <v>1181450.24</v>
      </c>
    </row>
    <row r="18" spans="1:7">
      <c r="A18" s="6" t="s">
        <v>105</v>
      </c>
      <c r="B18" s="10" t="s">
        <v>181</v>
      </c>
      <c r="C18" s="5">
        <v>0</v>
      </c>
      <c r="D18" s="5">
        <v>5173493.68</v>
      </c>
      <c r="E18" s="5">
        <v>19666731.710000001</v>
      </c>
      <c r="F18" s="5">
        <v>22336626.59</v>
      </c>
      <c r="G18" s="5">
        <v>5621080.2999999998</v>
      </c>
    </row>
    <row r="19" spans="1:7">
      <c r="A19" s="6" t="s">
        <v>106</v>
      </c>
      <c r="B19" s="10" t="s">
        <v>181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>
      <c r="A20" s="6" t="s">
        <v>106</v>
      </c>
      <c r="B20" s="10" t="s">
        <v>182</v>
      </c>
      <c r="C20" s="5">
        <v>0</v>
      </c>
      <c r="D20" s="5">
        <v>0</v>
      </c>
      <c r="E20" s="5">
        <v>9914777.8399999999</v>
      </c>
      <c r="F20" s="5">
        <v>11087702.039999999</v>
      </c>
      <c r="G20" s="5">
        <v>981450</v>
      </c>
    </row>
    <row r="21" spans="1:7">
      <c r="A21" s="6" t="s">
        <v>107</v>
      </c>
      <c r="B21" s="10" t="s">
        <v>181</v>
      </c>
      <c r="C21" s="5">
        <v>0</v>
      </c>
      <c r="D21" s="5">
        <v>0</v>
      </c>
      <c r="E21" s="7">
        <v>2008832</v>
      </c>
      <c r="F21" s="5">
        <v>4118383.48</v>
      </c>
      <c r="G21" s="5">
        <v>3002244.78</v>
      </c>
    </row>
    <row r="22" spans="1:7">
      <c r="A22" s="6" t="s">
        <v>108</v>
      </c>
      <c r="B22" s="10" t="s">
        <v>183</v>
      </c>
      <c r="C22" s="5">
        <v>0</v>
      </c>
      <c r="D22" s="5">
        <v>0</v>
      </c>
      <c r="E22" s="5">
        <v>2360695.31</v>
      </c>
      <c r="F22" s="5">
        <v>3441978.02</v>
      </c>
      <c r="G22" s="5">
        <v>0</v>
      </c>
    </row>
    <row r="23" spans="1:7">
      <c r="A23" s="6" t="s">
        <v>108</v>
      </c>
      <c r="B23" s="10" t="s">
        <v>181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>
      <c r="A24" s="6" t="s">
        <v>109</v>
      </c>
      <c r="B24" s="10" t="s">
        <v>181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>
      <c r="A25" s="6" t="s">
        <v>110</v>
      </c>
      <c r="B25" s="10" t="s">
        <v>181</v>
      </c>
      <c r="C25" s="5">
        <v>0</v>
      </c>
      <c r="D25" s="5">
        <v>0</v>
      </c>
      <c r="E25" s="5">
        <v>0</v>
      </c>
      <c r="F25" s="5">
        <v>14956190</v>
      </c>
      <c r="G25" s="5">
        <v>0</v>
      </c>
    </row>
    <row r="26" spans="1:7">
      <c r="A26" s="6" t="s">
        <v>111</v>
      </c>
      <c r="B26" s="10" t="s">
        <v>180</v>
      </c>
      <c r="C26" s="5">
        <v>0</v>
      </c>
      <c r="D26" s="5">
        <v>0</v>
      </c>
      <c r="E26" s="5">
        <v>3782499.51</v>
      </c>
      <c r="F26" s="5">
        <v>5709214.8700000001</v>
      </c>
      <c r="G26" s="5">
        <v>-412610.87</v>
      </c>
    </row>
    <row r="27" spans="1:7">
      <c r="A27" s="6" t="s">
        <v>111</v>
      </c>
      <c r="B27" s="10" t="s">
        <v>181</v>
      </c>
      <c r="C27" s="5">
        <v>0</v>
      </c>
      <c r="D27" s="5">
        <v>0</v>
      </c>
      <c r="E27" s="5">
        <v>5301219</v>
      </c>
      <c r="F27" s="5">
        <v>15305154.800000001</v>
      </c>
      <c r="G27" s="5">
        <v>0</v>
      </c>
    </row>
    <row r="28" spans="1:7">
      <c r="A28" s="6" t="s">
        <v>112</v>
      </c>
      <c r="B28" s="10" t="s">
        <v>180</v>
      </c>
      <c r="C28" s="5">
        <v>0</v>
      </c>
      <c r="D28" s="5">
        <v>0</v>
      </c>
      <c r="E28" s="5">
        <v>0</v>
      </c>
      <c r="F28" s="5">
        <v>795209.58</v>
      </c>
      <c r="G28" s="5">
        <v>0</v>
      </c>
    </row>
    <row r="29" spans="1:7">
      <c r="A29" s="6" t="s">
        <v>112</v>
      </c>
      <c r="B29" s="10" t="s">
        <v>181</v>
      </c>
      <c r="C29" s="5">
        <v>0</v>
      </c>
      <c r="D29" s="7">
        <v>861354</v>
      </c>
      <c r="E29" s="5">
        <v>3674379.55</v>
      </c>
      <c r="F29" s="5">
        <v>4627129.9400000004</v>
      </c>
      <c r="G29" s="5">
        <v>1231323.98</v>
      </c>
    </row>
    <row r="30" spans="1:7">
      <c r="A30" s="6" t="s">
        <v>184</v>
      </c>
      <c r="B30" s="10" t="s">
        <v>181</v>
      </c>
      <c r="C30" s="5">
        <v>0</v>
      </c>
      <c r="D30" s="7">
        <v>325823.39</v>
      </c>
      <c r="E30" s="5">
        <v>1443757.53</v>
      </c>
      <c r="F30" s="5">
        <v>9144603.9700000007</v>
      </c>
      <c r="G30" s="7">
        <v>375</v>
      </c>
    </row>
    <row r="31" spans="1:7">
      <c r="A31" s="6" t="s">
        <v>113</v>
      </c>
      <c r="B31" s="10" t="s">
        <v>180</v>
      </c>
      <c r="C31" s="5">
        <v>0</v>
      </c>
      <c r="D31" s="5">
        <v>162091.65</v>
      </c>
      <c r="E31" s="5">
        <v>7865280.96</v>
      </c>
      <c r="F31" s="5">
        <v>11153189.640000001</v>
      </c>
      <c r="G31" s="7">
        <v>524127.43</v>
      </c>
    </row>
    <row r="32" spans="1:7">
      <c r="A32" s="6" t="s">
        <v>113</v>
      </c>
      <c r="B32" s="10" t="s">
        <v>181</v>
      </c>
      <c r="C32" s="5">
        <v>0</v>
      </c>
      <c r="D32" s="7">
        <v>8617479.25</v>
      </c>
      <c r="E32" s="5">
        <v>10377891.51</v>
      </c>
      <c r="F32" s="5">
        <v>10170671.140000001</v>
      </c>
      <c r="G32" s="5">
        <v>0</v>
      </c>
    </row>
    <row r="33" spans="1:7">
      <c r="A33" s="6" t="s">
        <v>114</v>
      </c>
      <c r="B33" s="10" t="s">
        <v>180</v>
      </c>
      <c r="C33" s="5">
        <v>0</v>
      </c>
      <c r="D33" s="7">
        <v>1317175.48</v>
      </c>
      <c r="E33" s="5">
        <v>2377138.17</v>
      </c>
      <c r="F33" s="5">
        <v>1724899.91</v>
      </c>
      <c r="G33" s="5">
        <v>-39375.35</v>
      </c>
    </row>
    <row r="34" spans="1:7">
      <c r="A34" s="6" t="s">
        <v>114</v>
      </c>
      <c r="B34" s="10" t="s">
        <v>181</v>
      </c>
      <c r="C34" s="5">
        <v>0</v>
      </c>
      <c r="D34" s="5">
        <v>0</v>
      </c>
      <c r="E34" s="5">
        <v>0</v>
      </c>
      <c r="F34" s="5">
        <v>65955.789999999994</v>
      </c>
      <c r="G34" s="5">
        <v>0</v>
      </c>
    </row>
    <row r="35" spans="1:7">
      <c r="A35" s="6" t="s">
        <v>115</v>
      </c>
      <c r="B35" s="10" t="s">
        <v>181</v>
      </c>
      <c r="C35" s="5">
        <v>0</v>
      </c>
      <c r="D35" s="5">
        <v>0</v>
      </c>
      <c r="E35" s="7">
        <v>1832281</v>
      </c>
      <c r="F35" s="5">
        <v>6716301.3399999999</v>
      </c>
      <c r="G35" s="5">
        <v>4879095.37</v>
      </c>
    </row>
    <row r="36" spans="1:7">
      <c r="A36" s="6" t="s">
        <v>115</v>
      </c>
      <c r="B36" s="10" t="s">
        <v>182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7">
      <c r="A37" s="6" t="s">
        <v>116</v>
      </c>
      <c r="B37" s="10" t="s">
        <v>180</v>
      </c>
      <c r="C37" s="5">
        <v>0</v>
      </c>
      <c r="D37" s="5">
        <v>0</v>
      </c>
      <c r="E37" s="5">
        <v>0</v>
      </c>
      <c r="F37" s="5">
        <v>3993468</v>
      </c>
      <c r="G37" s="5">
        <v>0</v>
      </c>
    </row>
    <row r="38" spans="1:7">
      <c r="A38" s="6" t="s">
        <v>116</v>
      </c>
      <c r="B38" s="10" t="s">
        <v>181</v>
      </c>
      <c r="C38" s="5">
        <v>0</v>
      </c>
      <c r="D38" s="5">
        <v>15293375.93</v>
      </c>
      <c r="E38" s="5">
        <v>14608615.529999999</v>
      </c>
      <c r="F38" s="5">
        <v>27193745.690000001</v>
      </c>
      <c r="G38" s="5">
        <v>-5252.89</v>
      </c>
    </row>
    <row r="39" spans="1:7">
      <c r="A39" s="6" t="s">
        <v>117</v>
      </c>
      <c r="B39" s="10" t="s">
        <v>181</v>
      </c>
      <c r="C39" s="5">
        <v>0</v>
      </c>
      <c r="D39" s="5">
        <v>0</v>
      </c>
      <c r="E39" s="7">
        <v>3439457.32</v>
      </c>
      <c r="F39" s="7">
        <v>3297902.35</v>
      </c>
      <c r="G39" s="5">
        <v>0</v>
      </c>
    </row>
    <row r="40" spans="1:7">
      <c r="A40" s="6" t="s">
        <v>118</v>
      </c>
      <c r="B40" s="10" t="s">
        <v>181</v>
      </c>
      <c r="C40" s="5">
        <v>0</v>
      </c>
      <c r="D40" s="5">
        <v>6064507.29</v>
      </c>
      <c r="E40" s="5">
        <v>5172271.49</v>
      </c>
      <c r="F40" s="5">
        <v>4985797.4800000004</v>
      </c>
      <c r="G40" s="5">
        <v>0</v>
      </c>
    </row>
    <row r="41" spans="1:7">
      <c r="A41" s="4" t="s">
        <v>185</v>
      </c>
      <c r="B41" s="10" t="s">
        <v>180</v>
      </c>
      <c r="C41" s="5">
        <v>0</v>
      </c>
      <c r="D41" s="5">
        <v>0</v>
      </c>
      <c r="E41" s="5">
        <v>429190</v>
      </c>
      <c r="F41" s="5">
        <v>242934.41</v>
      </c>
      <c r="G41" s="5">
        <v>0</v>
      </c>
    </row>
    <row r="42" spans="1:7">
      <c r="A42" s="4" t="s">
        <v>185</v>
      </c>
      <c r="B42" s="10" t="s">
        <v>181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pans="1:7">
      <c r="A43" s="4" t="s">
        <v>186</v>
      </c>
      <c r="B43" s="10" t="s">
        <v>181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</row>
    <row r="44" spans="1:7">
      <c r="A44" s="6" t="s">
        <v>119</v>
      </c>
      <c r="B44" s="10" t="s">
        <v>181</v>
      </c>
      <c r="C44" s="5">
        <v>0</v>
      </c>
      <c r="D44" s="5">
        <v>0</v>
      </c>
      <c r="E44" s="5">
        <v>0</v>
      </c>
      <c r="F44" s="5">
        <v>153496</v>
      </c>
      <c r="G44" s="5">
        <v>0</v>
      </c>
    </row>
    <row r="45" spans="1:7">
      <c r="A45" s="4" t="s">
        <v>187</v>
      </c>
      <c r="B45" s="10" t="s">
        <v>180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>
      <c r="A46" s="6" t="s">
        <v>120</v>
      </c>
      <c r="B46" s="10" t="s">
        <v>180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>
      <c r="A47" s="6" t="s">
        <v>120</v>
      </c>
      <c r="B47" s="10" t="s">
        <v>181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>
      <c r="A48" s="6" t="s">
        <v>121</v>
      </c>
      <c r="B48" s="10" t="s">
        <v>181</v>
      </c>
      <c r="C48" s="5">
        <v>0</v>
      </c>
      <c r="D48" s="5">
        <v>0</v>
      </c>
      <c r="E48" s="5">
        <v>0</v>
      </c>
      <c r="F48" s="5">
        <v>2948724.4</v>
      </c>
      <c r="G48" s="5">
        <v>0</v>
      </c>
    </row>
    <row r="49" spans="1:7">
      <c r="A49" s="6" t="s">
        <v>121</v>
      </c>
      <c r="B49" s="10" t="s">
        <v>182</v>
      </c>
      <c r="C49" s="5">
        <v>4824154.51</v>
      </c>
      <c r="D49" s="5">
        <v>2409307.35</v>
      </c>
      <c r="E49" s="5">
        <v>3711502.68</v>
      </c>
      <c r="F49" s="5">
        <v>2766615.06</v>
      </c>
      <c r="G49" s="5">
        <v>164849.21</v>
      </c>
    </row>
    <row r="50" spans="1:7">
      <c r="A50" s="6" t="s">
        <v>122</v>
      </c>
      <c r="B50" s="10" t="s">
        <v>180</v>
      </c>
      <c r="C50" s="5">
        <v>0</v>
      </c>
      <c r="D50" s="7">
        <v>438626.71</v>
      </c>
      <c r="E50" s="5">
        <v>1076988.3</v>
      </c>
      <c r="F50" s="5">
        <v>2625155.4</v>
      </c>
      <c r="G50" s="5">
        <v>0</v>
      </c>
    </row>
    <row r="51" spans="1:7">
      <c r="A51" s="6" t="s">
        <v>122</v>
      </c>
      <c r="B51" s="10" t="s">
        <v>181</v>
      </c>
      <c r="C51" s="5">
        <v>0</v>
      </c>
      <c r="D51" s="7">
        <v>12250</v>
      </c>
      <c r="E51" s="5">
        <v>12840514.560000001</v>
      </c>
      <c r="F51" s="5">
        <v>20847984.710000001</v>
      </c>
      <c r="G51" s="5">
        <v>962180.13</v>
      </c>
    </row>
    <row r="52" spans="1:7">
      <c r="A52" s="6" t="s">
        <v>123</v>
      </c>
      <c r="B52" s="10" t="s">
        <v>181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>
      <c r="A53" s="6" t="s">
        <v>123</v>
      </c>
      <c r="B53" s="10" t="s">
        <v>182</v>
      </c>
      <c r="C53" s="5">
        <v>1070377.6000000001</v>
      </c>
      <c r="D53" s="5">
        <v>1150750.47</v>
      </c>
      <c r="E53" s="5">
        <v>2497747.8199999998</v>
      </c>
      <c r="F53" s="5">
        <v>2077064.15</v>
      </c>
      <c r="G53" s="5">
        <v>0</v>
      </c>
    </row>
    <row r="54" spans="1:7">
      <c r="A54" s="6" t="s">
        <v>124</v>
      </c>
      <c r="B54" s="10" t="s">
        <v>181</v>
      </c>
      <c r="C54" s="5">
        <v>0</v>
      </c>
      <c r="D54" s="5">
        <v>0</v>
      </c>
      <c r="E54" s="7">
        <v>2979079.45</v>
      </c>
      <c r="F54" s="5">
        <v>1576773.01</v>
      </c>
      <c r="G54" s="7">
        <v>595533.5</v>
      </c>
    </row>
    <row r="55" spans="1:7">
      <c r="A55" s="6" t="s">
        <v>125</v>
      </c>
      <c r="B55" s="10" t="s">
        <v>180</v>
      </c>
      <c r="C55" s="5">
        <v>0</v>
      </c>
      <c r="D55" s="5">
        <v>5309892.8099999996</v>
      </c>
      <c r="E55" s="5">
        <v>6515873.2300000004</v>
      </c>
      <c r="F55" s="5">
        <v>7441629.6799999997</v>
      </c>
      <c r="G55" s="7">
        <v>1007500</v>
      </c>
    </row>
    <row r="56" spans="1:7">
      <c r="A56" s="6" t="s">
        <v>125</v>
      </c>
      <c r="B56" s="10" t="s">
        <v>181</v>
      </c>
      <c r="C56" s="5">
        <v>0</v>
      </c>
      <c r="D56" s="5">
        <v>0</v>
      </c>
      <c r="E56" s="5">
        <v>0</v>
      </c>
      <c r="F56" s="5">
        <v>0</v>
      </c>
      <c r="G56" s="5">
        <v>1633453.56</v>
      </c>
    </row>
    <row r="57" spans="1:7">
      <c r="A57" s="6" t="s">
        <v>126</v>
      </c>
      <c r="B57" s="10" t="s">
        <v>181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>
      <c r="A58" s="6" t="s">
        <v>127</v>
      </c>
      <c r="B58" s="10" t="s">
        <v>180</v>
      </c>
      <c r="C58" s="5">
        <v>0</v>
      </c>
      <c r="D58" s="5">
        <v>0</v>
      </c>
      <c r="E58" s="5">
        <v>0</v>
      </c>
      <c r="F58" s="5">
        <v>445338.44</v>
      </c>
      <c r="G58" s="5">
        <v>0</v>
      </c>
    </row>
    <row r="59" spans="1:7">
      <c r="A59" s="6" t="s">
        <v>127</v>
      </c>
      <c r="B59" s="10" t="s">
        <v>181</v>
      </c>
      <c r="C59" s="5">
        <v>0</v>
      </c>
      <c r="D59" s="5">
        <v>0</v>
      </c>
      <c r="E59" s="5">
        <v>1607761.45</v>
      </c>
      <c r="F59" s="5">
        <v>2666952.4300000002</v>
      </c>
      <c r="G59" s="5">
        <v>0</v>
      </c>
    </row>
    <row r="60" spans="1:7">
      <c r="A60" s="6" t="s">
        <v>128</v>
      </c>
      <c r="B60" s="10" t="s">
        <v>181</v>
      </c>
      <c r="C60" s="5">
        <v>0</v>
      </c>
      <c r="D60" s="5">
        <v>0</v>
      </c>
      <c r="E60" s="5">
        <v>1943814</v>
      </c>
      <c r="F60" s="5">
        <v>2335553.46</v>
      </c>
      <c r="G60" s="5">
        <v>6372898.71</v>
      </c>
    </row>
    <row r="61" spans="1:7">
      <c r="A61" s="6" t="s">
        <v>129</v>
      </c>
      <c r="B61" s="10" t="s">
        <v>181</v>
      </c>
      <c r="C61" s="5">
        <v>0</v>
      </c>
      <c r="D61" s="5">
        <v>0</v>
      </c>
      <c r="E61" s="5">
        <v>3121372</v>
      </c>
      <c r="F61" s="5">
        <v>3342335.99</v>
      </c>
      <c r="G61" s="5">
        <v>1734745.99</v>
      </c>
    </row>
    <row r="62" spans="1:7">
      <c r="A62" s="6" t="s">
        <v>130</v>
      </c>
      <c r="B62" s="10" t="s">
        <v>181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>
      <c r="A63" s="6" t="s">
        <v>21</v>
      </c>
      <c r="B63" s="10" t="s">
        <v>181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pans="1:7">
      <c r="A64" s="6" t="s">
        <v>21</v>
      </c>
      <c r="B64" s="10" t="s">
        <v>182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</row>
    <row r="65" spans="1:8">
      <c r="A65" s="6" t="s">
        <v>188</v>
      </c>
      <c r="B65" s="10" t="s">
        <v>181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</row>
    <row r="66" spans="1:8">
      <c r="A66" s="6" t="s">
        <v>131</v>
      </c>
      <c r="B66" s="10" t="s">
        <v>180</v>
      </c>
      <c r="C66" s="5">
        <v>0</v>
      </c>
      <c r="D66" s="5">
        <v>0</v>
      </c>
      <c r="E66" s="5">
        <v>0</v>
      </c>
      <c r="F66" s="5">
        <v>2464207.2999999998</v>
      </c>
      <c r="G66" s="5">
        <v>0</v>
      </c>
    </row>
    <row r="67" spans="1:8">
      <c r="A67" s="6" t="s">
        <v>131</v>
      </c>
      <c r="B67" s="10" t="s">
        <v>181</v>
      </c>
      <c r="C67" s="5">
        <v>0</v>
      </c>
      <c r="D67" s="7">
        <v>591460</v>
      </c>
      <c r="E67" s="5">
        <v>599296.82999999996</v>
      </c>
      <c r="F67" s="5">
        <v>2743480.13</v>
      </c>
      <c r="G67" s="5">
        <v>0</v>
      </c>
    </row>
    <row r="68" spans="1:8">
      <c r="A68" s="6" t="s">
        <v>132</v>
      </c>
      <c r="B68" s="10" t="s">
        <v>181</v>
      </c>
      <c r="C68" s="5">
        <v>0</v>
      </c>
      <c r="D68" s="5">
        <v>0</v>
      </c>
      <c r="E68" s="5">
        <v>171511.6</v>
      </c>
      <c r="F68" s="5">
        <v>2047503.18</v>
      </c>
      <c r="G68" s="5">
        <v>0</v>
      </c>
    </row>
    <row r="69" spans="1:8">
      <c r="A69" s="6" t="s">
        <v>133</v>
      </c>
      <c r="B69" s="10" t="s">
        <v>181</v>
      </c>
      <c r="C69" s="5">
        <v>0</v>
      </c>
      <c r="D69" s="5">
        <v>0</v>
      </c>
      <c r="E69" s="5">
        <v>262545.09000000003</v>
      </c>
      <c r="F69" s="5">
        <v>1930306.18</v>
      </c>
      <c r="G69" s="5">
        <v>0</v>
      </c>
    </row>
    <row r="70" spans="1:8">
      <c r="A70" s="6" t="s">
        <v>134</v>
      </c>
      <c r="B70" s="10" t="s">
        <v>180</v>
      </c>
      <c r="C70" s="5">
        <v>0</v>
      </c>
      <c r="D70" s="5">
        <v>0</v>
      </c>
      <c r="E70" s="5">
        <v>0</v>
      </c>
      <c r="F70" s="5">
        <v>4749307.9400000004</v>
      </c>
      <c r="G70" s="5">
        <v>0</v>
      </c>
    </row>
    <row r="71" spans="1:8">
      <c r="A71" s="6" t="s">
        <v>134</v>
      </c>
      <c r="B71" s="10" t="s">
        <v>181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</row>
    <row r="72" spans="1:8">
      <c r="A72" s="6" t="s">
        <v>136</v>
      </c>
      <c r="B72" s="10" t="s">
        <v>180</v>
      </c>
      <c r="C72" s="5">
        <v>0</v>
      </c>
      <c r="D72" s="5">
        <v>456143.21</v>
      </c>
      <c r="E72" s="5">
        <v>2206597.64</v>
      </c>
      <c r="F72" s="5">
        <v>1897083.44</v>
      </c>
      <c r="G72" s="5">
        <v>0</v>
      </c>
    </row>
    <row r="73" spans="1:8">
      <c r="A73" s="6" t="s">
        <v>136</v>
      </c>
      <c r="B73" s="10" t="s">
        <v>181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8">
      <c r="A74" s="6" t="s">
        <v>135</v>
      </c>
      <c r="B74" s="10" t="s">
        <v>181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pans="1:8">
      <c r="A75" s="6" t="s">
        <v>137</v>
      </c>
      <c r="B75" s="10" t="s">
        <v>181</v>
      </c>
      <c r="C75" s="5">
        <v>0</v>
      </c>
      <c r="D75" s="5">
        <v>0</v>
      </c>
      <c r="E75" s="5">
        <v>217892.03</v>
      </c>
      <c r="F75" s="5">
        <v>0</v>
      </c>
      <c r="G75" s="5">
        <v>0</v>
      </c>
    </row>
    <row r="76" spans="1:8">
      <c r="A76" s="6" t="s">
        <v>138</v>
      </c>
      <c r="B76" s="10" t="s">
        <v>181</v>
      </c>
      <c r="C76" s="5">
        <v>0</v>
      </c>
      <c r="D76" s="5">
        <v>1583495.6</v>
      </c>
      <c r="E76" s="5">
        <v>10363332.18</v>
      </c>
      <c r="F76" s="5">
        <v>14379495.09</v>
      </c>
      <c r="G76" s="5">
        <v>4024574.77</v>
      </c>
    </row>
    <row r="77" spans="1:8">
      <c r="A77" s="6" t="s">
        <v>139</v>
      </c>
      <c r="B77" s="10" t="s">
        <v>181</v>
      </c>
      <c r="C77" s="5">
        <v>0</v>
      </c>
      <c r="D77" s="5">
        <v>22709520</v>
      </c>
      <c r="E77" s="5">
        <v>43799363.469999999</v>
      </c>
      <c r="F77" s="5">
        <v>32620342.050000001</v>
      </c>
      <c r="G77" s="5">
        <v>6310020</v>
      </c>
      <c r="H77" s="1"/>
    </row>
    <row r="78" spans="1:8">
      <c r="A78" s="6" t="s">
        <v>140</v>
      </c>
      <c r="B78" s="10" t="s">
        <v>181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</row>
    <row r="79" spans="1:8">
      <c r="A79" s="6" t="s">
        <v>179</v>
      </c>
      <c r="B79" s="10" t="s">
        <v>180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</row>
    <row r="80" spans="1:8">
      <c r="A80" s="6" t="s">
        <v>141</v>
      </c>
      <c r="B80" s="10" t="s">
        <v>181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</row>
    <row r="81" spans="1:7">
      <c r="A81" s="6" t="s">
        <v>142</v>
      </c>
      <c r="B81" s="10" t="s">
        <v>181</v>
      </c>
      <c r="C81" s="5">
        <v>0</v>
      </c>
      <c r="D81" s="5">
        <v>8618993.8000000007</v>
      </c>
      <c r="E81" s="5">
        <v>7941856.0300000003</v>
      </c>
      <c r="F81" s="5">
        <v>21771673.16</v>
      </c>
      <c r="G81" s="5">
        <v>20071744.420000002</v>
      </c>
    </row>
    <row r="82" spans="1:7">
      <c r="A82" s="6" t="s">
        <v>143</v>
      </c>
      <c r="B82" s="10" t="s">
        <v>181</v>
      </c>
      <c r="C82" s="5">
        <v>0</v>
      </c>
      <c r="D82" s="5">
        <v>6668175.0199999996</v>
      </c>
      <c r="E82" s="5">
        <v>21910570.649999999</v>
      </c>
      <c r="F82" s="5">
        <v>28117891.379999999</v>
      </c>
      <c r="G82" s="5">
        <v>6733260.4100000001</v>
      </c>
    </row>
    <row r="83" spans="1:7">
      <c r="A83" s="6" t="s">
        <v>144</v>
      </c>
      <c r="B83" s="10" t="s">
        <v>181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</row>
    <row r="84" spans="1:7">
      <c r="A84" s="6" t="s">
        <v>145</v>
      </c>
      <c r="B84" s="10" t="s">
        <v>181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</row>
    <row r="85" spans="1:7">
      <c r="A85" s="6" t="s">
        <v>146</v>
      </c>
      <c r="B85" s="10" t="s">
        <v>181</v>
      </c>
      <c r="C85" s="5">
        <v>0</v>
      </c>
      <c r="D85" s="5">
        <v>0</v>
      </c>
      <c r="E85" s="5">
        <v>551164.84</v>
      </c>
      <c r="F85" s="5">
        <v>891992.04</v>
      </c>
      <c r="G85" s="5">
        <v>0</v>
      </c>
    </row>
    <row r="86" spans="1:7">
      <c r="A86" s="6" t="s">
        <v>147</v>
      </c>
      <c r="B86" s="10" t="s">
        <v>180</v>
      </c>
      <c r="C86" s="5">
        <v>0</v>
      </c>
      <c r="D86" s="5">
        <v>0</v>
      </c>
      <c r="E86" s="5">
        <v>1963323.2</v>
      </c>
      <c r="F86" s="5">
        <v>-77139.62</v>
      </c>
      <c r="G86" s="5">
        <v>0</v>
      </c>
    </row>
    <row r="87" spans="1:7">
      <c r="A87" s="6" t="s">
        <v>147</v>
      </c>
      <c r="B87" s="10" t="s">
        <v>181</v>
      </c>
      <c r="C87" s="5">
        <v>0</v>
      </c>
      <c r="D87" s="5">
        <v>0</v>
      </c>
      <c r="E87" s="5">
        <v>4779903.04</v>
      </c>
      <c r="F87" s="5">
        <v>0</v>
      </c>
      <c r="G87" s="5">
        <v>0</v>
      </c>
    </row>
    <row r="88" spans="1:7">
      <c r="A88" s="6" t="s">
        <v>148</v>
      </c>
      <c r="B88" s="10" t="s">
        <v>181</v>
      </c>
      <c r="C88" s="5">
        <v>0</v>
      </c>
      <c r="D88" s="5">
        <v>0</v>
      </c>
      <c r="E88" s="5">
        <v>0</v>
      </c>
      <c r="F88" s="5">
        <v>1038601.56</v>
      </c>
      <c r="G88" s="5">
        <v>0</v>
      </c>
    </row>
    <row r="89" spans="1:7">
      <c r="A89" s="6" t="s">
        <v>149</v>
      </c>
      <c r="B89" s="10" t="s">
        <v>181</v>
      </c>
      <c r="C89" s="5">
        <v>0</v>
      </c>
      <c r="D89" s="5">
        <v>709210.48</v>
      </c>
      <c r="E89" s="5">
        <v>2155991.7200000002</v>
      </c>
      <c r="F89" s="5">
        <v>2384107.7000000002</v>
      </c>
      <c r="G89" s="5">
        <v>0</v>
      </c>
    </row>
    <row r="90" spans="1:7">
      <c r="A90" s="6" t="s">
        <v>150</v>
      </c>
      <c r="B90" s="10" t="s">
        <v>181</v>
      </c>
      <c r="C90" s="5">
        <v>0</v>
      </c>
      <c r="D90" s="5">
        <v>0</v>
      </c>
      <c r="E90" s="5">
        <v>47851.39</v>
      </c>
      <c r="F90" s="5">
        <v>17932.87</v>
      </c>
      <c r="G90" s="5">
        <v>0</v>
      </c>
    </row>
    <row r="91" spans="1:7">
      <c r="A91" s="6" t="s">
        <v>151</v>
      </c>
      <c r="B91" s="10" t="s">
        <v>180</v>
      </c>
      <c r="C91" s="5">
        <v>0</v>
      </c>
      <c r="D91" s="5">
        <v>0</v>
      </c>
      <c r="E91" s="7">
        <v>2886422.41</v>
      </c>
      <c r="F91" s="5">
        <v>7558210.2000000002</v>
      </c>
      <c r="G91" s="5">
        <v>1382442.97</v>
      </c>
    </row>
    <row r="92" spans="1:7">
      <c r="A92" s="6" t="s">
        <v>151</v>
      </c>
      <c r="B92" s="10" t="s">
        <v>181</v>
      </c>
      <c r="C92" s="7">
        <v>1174080</v>
      </c>
      <c r="D92" s="5">
        <v>614598.1</v>
      </c>
      <c r="E92" s="7">
        <v>28500</v>
      </c>
      <c r="F92" s="7">
        <v>1945422.05</v>
      </c>
      <c r="G92" s="5">
        <v>0</v>
      </c>
    </row>
    <row r="93" spans="1:7">
      <c r="A93" s="6" t="s">
        <v>152</v>
      </c>
      <c r="B93" s="10" t="s">
        <v>181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</row>
    <row r="94" spans="1:7">
      <c r="A94" s="6" t="s">
        <v>153</v>
      </c>
      <c r="B94" s="10" t="s">
        <v>181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</row>
    <row r="95" spans="1:7">
      <c r="A95" s="6" t="s">
        <v>153</v>
      </c>
      <c r="B95" s="10" t="s">
        <v>182</v>
      </c>
      <c r="C95" s="5">
        <v>0</v>
      </c>
      <c r="D95" s="5">
        <v>764450.17</v>
      </c>
      <c r="E95" s="5">
        <v>2722882.68</v>
      </c>
      <c r="F95" s="5">
        <v>3894130.46</v>
      </c>
      <c r="G95" s="5">
        <v>209714.87</v>
      </c>
    </row>
    <row r="96" spans="1:7">
      <c r="A96" s="6" t="s">
        <v>154</v>
      </c>
      <c r="B96" s="10" t="s">
        <v>183</v>
      </c>
      <c r="C96" s="5">
        <v>0</v>
      </c>
      <c r="D96" s="5">
        <v>0</v>
      </c>
      <c r="E96" s="5">
        <v>473659.89</v>
      </c>
      <c r="F96" s="5">
        <v>0</v>
      </c>
      <c r="G96" s="5">
        <v>0</v>
      </c>
    </row>
    <row r="97" spans="1:7">
      <c r="A97" s="6" t="s">
        <v>154</v>
      </c>
      <c r="B97" s="10" t="s">
        <v>181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</row>
    <row r="98" spans="1:7">
      <c r="A98" s="6" t="s">
        <v>155</v>
      </c>
      <c r="B98" s="10" t="s">
        <v>180</v>
      </c>
      <c r="C98" s="5">
        <v>0</v>
      </c>
      <c r="D98" s="5">
        <v>0</v>
      </c>
      <c r="E98" s="7">
        <v>11382379.92</v>
      </c>
      <c r="F98" s="5">
        <v>13316047.02</v>
      </c>
      <c r="G98" s="5">
        <v>0</v>
      </c>
    </row>
    <row r="99" spans="1:7">
      <c r="A99" s="6" t="s">
        <v>155</v>
      </c>
      <c r="B99" s="10" t="s">
        <v>181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</row>
    <row r="100" spans="1:7">
      <c r="A100" s="6" t="s">
        <v>156</v>
      </c>
      <c r="B100" s="10" t="s">
        <v>180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</row>
    <row r="101" spans="1:7">
      <c r="A101" s="6" t="s">
        <v>156</v>
      </c>
      <c r="B101" s="10" t="s">
        <v>181</v>
      </c>
      <c r="C101" s="5">
        <v>0</v>
      </c>
      <c r="D101" s="5">
        <v>0</v>
      </c>
      <c r="E101" s="7">
        <v>8147558.8300000001</v>
      </c>
      <c r="F101" s="5">
        <v>16338648.619999999</v>
      </c>
      <c r="G101" s="7">
        <v>182931.98</v>
      </c>
    </row>
    <row r="102" spans="1:7">
      <c r="A102" s="6" t="s">
        <v>157</v>
      </c>
      <c r="B102" s="10" t="s">
        <v>180</v>
      </c>
      <c r="C102" s="5">
        <v>0</v>
      </c>
      <c r="D102" s="5">
        <v>0</v>
      </c>
      <c r="E102" s="5">
        <v>0</v>
      </c>
      <c r="F102" s="5">
        <v>166520.70000000001</v>
      </c>
      <c r="G102" s="5">
        <v>0</v>
      </c>
    </row>
    <row r="103" spans="1:7">
      <c r="A103" s="6" t="s">
        <v>157</v>
      </c>
      <c r="B103" s="10" t="s">
        <v>181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</row>
    <row r="104" spans="1:7">
      <c r="A104" s="6" t="s">
        <v>158</v>
      </c>
      <c r="B104" s="10" t="s">
        <v>180</v>
      </c>
      <c r="C104" s="5">
        <v>0</v>
      </c>
      <c r="D104" s="5">
        <v>0</v>
      </c>
      <c r="E104" s="5">
        <v>0</v>
      </c>
      <c r="F104" s="5">
        <v>4465679.4800000004</v>
      </c>
      <c r="G104" s="5">
        <v>1571952.27</v>
      </c>
    </row>
    <row r="105" spans="1:7">
      <c r="A105" s="6" t="s">
        <v>158</v>
      </c>
      <c r="B105" s="10" t="s">
        <v>181</v>
      </c>
      <c r="C105" s="5">
        <v>0</v>
      </c>
      <c r="D105" s="5">
        <v>0</v>
      </c>
      <c r="E105" s="5">
        <v>2023721</v>
      </c>
      <c r="F105" s="5">
        <v>8728722.7100000009</v>
      </c>
      <c r="G105" s="5">
        <v>4832101.37</v>
      </c>
    </row>
    <row r="106" spans="1:7">
      <c r="A106" s="6" t="s">
        <v>159</v>
      </c>
      <c r="B106" s="10" t="s">
        <v>183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</row>
    <row r="107" spans="1:7">
      <c r="A107" s="6" t="s">
        <v>159</v>
      </c>
      <c r="B107" s="10" t="s">
        <v>181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</row>
    <row r="108" spans="1:7">
      <c r="A108" s="6" t="s">
        <v>160</v>
      </c>
      <c r="B108" s="10" t="s">
        <v>181</v>
      </c>
      <c r="C108" s="5">
        <v>0</v>
      </c>
      <c r="D108" s="5">
        <v>0</v>
      </c>
      <c r="E108" s="5">
        <v>5706000</v>
      </c>
      <c r="F108" s="5">
        <v>7110839.4800000004</v>
      </c>
      <c r="G108" s="5">
        <v>0</v>
      </c>
    </row>
    <row r="109" spans="1:7">
      <c r="A109" s="6" t="s">
        <v>161</v>
      </c>
      <c r="B109" s="10" t="s">
        <v>180</v>
      </c>
      <c r="C109" s="5">
        <v>0</v>
      </c>
      <c r="D109" s="7">
        <v>87719</v>
      </c>
      <c r="E109" s="7">
        <v>1919950.06</v>
      </c>
      <c r="F109" s="5">
        <v>3443147.26</v>
      </c>
      <c r="G109" s="5">
        <v>0</v>
      </c>
    </row>
    <row r="110" spans="1:7">
      <c r="A110" s="6" t="s">
        <v>161</v>
      </c>
      <c r="B110" s="10" t="s">
        <v>181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</row>
    <row r="111" spans="1:7">
      <c r="A111" s="6" t="s">
        <v>162</v>
      </c>
      <c r="B111" s="10" t="s">
        <v>181</v>
      </c>
      <c r="C111" s="5">
        <v>0</v>
      </c>
      <c r="D111" s="5">
        <v>0</v>
      </c>
      <c r="E111" s="5">
        <v>2440812</v>
      </c>
      <c r="F111" s="5">
        <v>3064337</v>
      </c>
      <c r="G111" s="5">
        <v>0</v>
      </c>
    </row>
    <row r="112" spans="1:7">
      <c r="A112" s="6" t="s">
        <v>162</v>
      </c>
      <c r="B112" s="10" t="s">
        <v>182</v>
      </c>
      <c r="C112" s="7">
        <v>11081733.449999999</v>
      </c>
      <c r="D112" s="7">
        <v>12246796.970000001</v>
      </c>
      <c r="E112" s="7">
        <v>5513956.1900000004</v>
      </c>
      <c r="F112" s="7">
        <v>2873526.19</v>
      </c>
      <c r="G112" s="5">
        <v>0</v>
      </c>
    </row>
    <row r="113" spans="1:7">
      <c r="A113" s="6" t="s">
        <v>163</v>
      </c>
      <c r="B113" s="10" t="s">
        <v>181</v>
      </c>
      <c r="C113" s="5">
        <v>0</v>
      </c>
      <c r="D113" s="7">
        <v>310451.88</v>
      </c>
      <c r="E113" s="7">
        <v>825781.44</v>
      </c>
      <c r="F113" s="7">
        <v>330158.56</v>
      </c>
      <c r="G113" s="7">
        <v>260304.36</v>
      </c>
    </row>
    <row r="114" spans="1:7">
      <c r="A114" s="6" t="s">
        <v>164</v>
      </c>
      <c r="B114" s="10" t="s">
        <v>180</v>
      </c>
      <c r="C114" s="5">
        <v>0</v>
      </c>
      <c r="D114" s="5">
        <v>0</v>
      </c>
      <c r="E114" s="5">
        <v>0</v>
      </c>
      <c r="F114" s="5">
        <v>50082.64</v>
      </c>
      <c r="G114" s="5">
        <v>0</v>
      </c>
    </row>
    <row r="115" spans="1:7">
      <c r="A115" s="6" t="s">
        <v>164</v>
      </c>
      <c r="B115" s="10" t="s">
        <v>181</v>
      </c>
      <c r="C115" s="5">
        <v>0</v>
      </c>
      <c r="D115" s="5">
        <v>0</v>
      </c>
      <c r="E115" s="5">
        <f>13446255.4-3721285.38</f>
        <v>9724970.0199999996</v>
      </c>
      <c r="F115" s="7">
        <v>3721285.38</v>
      </c>
      <c r="G115" s="5">
        <v>0</v>
      </c>
    </row>
    <row r="116" spans="1:7">
      <c r="A116" s="6" t="s">
        <v>165</v>
      </c>
      <c r="B116" s="10" t="s">
        <v>180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</row>
    <row r="117" spans="1:7">
      <c r="A117" s="6" t="s">
        <v>165</v>
      </c>
      <c r="B117" s="10" t="s">
        <v>182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</row>
    <row r="118" spans="1:7">
      <c r="A118" s="6" t="s">
        <v>166</v>
      </c>
      <c r="B118" s="10" t="s">
        <v>181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</row>
    <row r="119" spans="1:7">
      <c r="A119" s="6" t="s">
        <v>167</v>
      </c>
      <c r="B119" s="10" t="s">
        <v>180</v>
      </c>
      <c r="C119" s="5">
        <v>0</v>
      </c>
      <c r="D119" s="5">
        <v>0</v>
      </c>
      <c r="E119" s="7">
        <v>1425079.63</v>
      </c>
      <c r="F119" s="5">
        <f>6214130.91-1425079.63</f>
        <v>4789051.28</v>
      </c>
      <c r="G119" s="5">
        <v>0</v>
      </c>
    </row>
    <row r="120" spans="1:7">
      <c r="A120" s="6" t="s">
        <v>167</v>
      </c>
      <c r="B120" s="10" t="s">
        <v>181</v>
      </c>
      <c r="C120" s="5">
        <v>0</v>
      </c>
      <c r="D120" s="5">
        <v>0</v>
      </c>
      <c r="E120" s="5">
        <v>0</v>
      </c>
      <c r="F120" s="5">
        <v>719666.86</v>
      </c>
      <c r="G120" s="5">
        <v>0</v>
      </c>
    </row>
    <row r="121" spans="1:7">
      <c r="A121" s="6" t="s">
        <v>167</v>
      </c>
      <c r="B121" s="10" t="s">
        <v>182</v>
      </c>
      <c r="C121" s="5">
        <v>0</v>
      </c>
      <c r="D121" s="5">
        <v>0</v>
      </c>
      <c r="E121" s="7">
        <v>1795790.37</v>
      </c>
      <c r="F121" s="7">
        <v>3104850.95</v>
      </c>
      <c r="G121" s="7">
        <v>763652.84</v>
      </c>
    </row>
    <row r="122" spans="1:7">
      <c r="A122" s="6" t="s">
        <v>168</v>
      </c>
      <c r="B122" s="10" t="s">
        <v>180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</row>
    <row r="123" spans="1:7">
      <c r="A123" s="6" t="s">
        <v>169</v>
      </c>
      <c r="B123" s="10" t="s">
        <v>181</v>
      </c>
      <c r="C123" s="5">
        <v>0</v>
      </c>
      <c r="D123" s="5">
        <v>0</v>
      </c>
      <c r="E123" s="7">
        <v>4328908</v>
      </c>
      <c r="F123" s="7">
        <v>34788813.560000002</v>
      </c>
      <c r="G123" s="7">
        <v>8632002.7799999993</v>
      </c>
    </row>
    <row r="124" spans="1:7">
      <c r="A124" s="6" t="s">
        <v>170</v>
      </c>
      <c r="B124" s="10" t="s">
        <v>180</v>
      </c>
      <c r="C124" s="5">
        <v>0</v>
      </c>
      <c r="D124" s="7">
        <v>1500000</v>
      </c>
      <c r="E124" s="7">
        <v>2765832.65</v>
      </c>
      <c r="F124" s="7">
        <v>4096815.47</v>
      </c>
      <c r="G124" s="5">
        <v>0</v>
      </c>
    </row>
    <row r="125" spans="1:7">
      <c r="A125" s="6" t="s">
        <v>170</v>
      </c>
      <c r="B125" s="10" t="s">
        <v>181</v>
      </c>
      <c r="C125" s="5">
        <v>0</v>
      </c>
      <c r="D125" s="5">
        <v>0</v>
      </c>
      <c r="E125" s="5">
        <v>2908897.68</v>
      </c>
      <c r="F125" s="5">
        <v>0</v>
      </c>
      <c r="G125" s="5">
        <v>0</v>
      </c>
    </row>
    <row r="126" spans="1:7">
      <c r="A126" s="6" t="s">
        <v>171</v>
      </c>
      <c r="B126" s="10" t="s">
        <v>180</v>
      </c>
      <c r="C126" s="5">
        <v>0</v>
      </c>
      <c r="D126" s="5">
        <v>0</v>
      </c>
      <c r="E126" s="5">
        <v>0</v>
      </c>
      <c r="F126" s="7">
        <v>670773.12</v>
      </c>
      <c r="G126" s="7">
        <v>53039.92</v>
      </c>
    </row>
    <row r="127" spans="1:7">
      <c r="A127" s="6" t="s">
        <v>171</v>
      </c>
      <c r="B127" s="10" t="s">
        <v>181</v>
      </c>
      <c r="C127" s="5">
        <v>0</v>
      </c>
      <c r="D127" s="7">
        <v>916319.04</v>
      </c>
      <c r="E127" s="7">
        <v>7079911.6500000004</v>
      </c>
      <c r="F127" s="7">
        <v>4527436.1500000004</v>
      </c>
      <c r="G127" s="5">
        <v>0</v>
      </c>
    </row>
    <row r="128" spans="1:7">
      <c r="A128" s="6" t="s">
        <v>172</v>
      </c>
      <c r="B128" s="10" t="s">
        <v>180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</row>
    <row r="129" spans="1:8">
      <c r="A129" s="6" t="s">
        <v>172</v>
      </c>
      <c r="B129" s="10" t="s">
        <v>181</v>
      </c>
      <c r="C129" s="5">
        <v>0</v>
      </c>
      <c r="D129" s="5">
        <v>0</v>
      </c>
      <c r="E129" s="7">
        <v>11992353.6</v>
      </c>
      <c r="F129" s="5">
        <f>12993251.09-11992353.6</f>
        <v>1000897.4900000002</v>
      </c>
      <c r="G129" s="5">
        <v>0</v>
      </c>
    </row>
    <row r="130" spans="1:8">
      <c r="A130" s="6" t="s">
        <v>173</v>
      </c>
      <c r="B130" s="10" t="s">
        <v>180</v>
      </c>
      <c r="C130" s="5">
        <v>0</v>
      </c>
      <c r="D130" s="5">
        <v>0</v>
      </c>
      <c r="E130" s="5">
        <v>0</v>
      </c>
      <c r="F130" s="5">
        <v>1217083.1100000001</v>
      </c>
      <c r="G130" s="5">
        <v>0</v>
      </c>
    </row>
    <row r="131" spans="1:8">
      <c r="A131" s="6" t="s">
        <v>173</v>
      </c>
      <c r="B131" s="10" t="s">
        <v>181</v>
      </c>
      <c r="C131" s="5">
        <v>0</v>
      </c>
      <c r="D131" s="5">
        <v>0</v>
      </c>
      <c r="E131" s="5">
        <v>867466.57</v>
      </c>
      <c r="F131" s="5">
        <v>828328.22</v>
      </c>
      <c r="G131" s="5">
        <v>0</v>
      </c>
    </row>
    <row r="132" spans="1:8">
      <c r="A132" s="6" t="s">
        <v>88</v>
      </c>
      <c r="B132" s="10" t="s">
        <v>181</v>
      </c>
      <c r="C132" s="5">
        <v>0</v>
      </c>
      <c r="D132" s="5">
        <v>0</v>
      </c>
      <c r="E132" s="5">
        <v>0</v>
      </c>
      <c r="F132" s="7">
        <v>1124950.32</v>
      </c>
      <c r="G132" s="5">
        <v>-236006.47</v>
      </c>
    </row>
    <row r="133" spans="1:8">
      <c r="A133" s="6" t="s">
        <v>174</v>
      </c>
      <c r="B133" s="10" t="s">
        <v>180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</row>
    <row r="134" spans="1:8">
      <c r="A134" s="6" t="s">
        <v>174</v>
      </c>
      <c r="B134" s="10" t="s">
        <v>181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</row>
    <row r="135" spans="1:8">
      <c r="A135" s="6" t="s">
        <v>175</v>
      </c>
      <c r="B135" s="10" t="s">
        <v>180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</row>
    <row r="136" spans="1:8">
      <c r="A136" s="6" t="s">
        <v>175</v>
      </c>
      <c r="B136" s="10" t="s">
        <v>181</v>
      </c>
      <c r="C136" s="5">
        <v>0</v>
      </c>
      <c r="D136" s="7">
        <v>900286.68</v>
      </c>
      <c r="E136" s="7">
        <v>927309.86</v>
      </c>
      <c r="F136" s="7">
        <v>955128.54</v>
      </c>
      <c r="G136" s="5">
        <v>0</v>
      </c>
    </row>
    <row r="137" spans="1:8">
      <c r="A137" s="6" t="s">
        <v>176</v>
      </c>
      <c r="B137" s="10" t="s">
        <v>181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</row>
    <row r="138" spans="1:8">
      <c r="A138" s="6" t="s">
        <v>177</v>
      </c>
      <c r="B138" s="10" t="s">
        <v>181</v>
      </c>
      <c r="C138" s="5">
        <v>0</v>
      </c>
      <c r="D138" s="5">
        <v>0</v>
      </c>
      <c r="E138" s="7">
        <v>73941.77</v>
      </c>
      <c r="F138" s="5">
        <f>190384.77-73941.77</f>
        <v>116442.99999999999</v>
      </c>
      <c r="G138" s="5">
        <v>0</v>
      </c>
    </row>
    <row r="139" spans="1:8">
      <c r="A139" s="6" t="s">
        <v>178</v>
      </c>
      <c r="B139" s="10" t="s">
        <v>180</v>
      </c>
      <c r="C139" s="5">
        <v>0</v>
      </c>
      <c r="D139" s="5">
        <v>0</v>
      </c>
      <c r="E139" s="7">
        <v>10523862.08</v>
      </c>
      <c r="F139" s="7">
        <v>4111261.41</v>
      </c>
      <c r="G139" s="7">
        <v>239519.3</v>
      </c>
    </row>
    <row r="140" spans="1:8">
      <c r="A140" s="6" t="s">
        <v>178</v>
      </c>
      <c r="B140" s="10" t="s">
        <v>181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</row>
    <row r="141" spans="1:8">
      <c r="A141" s="2" t="s">
        <v>198</v>
      </c>
      <c r="B141" s="29"/>
      <c r="C141" s="3">
        <f t="shared" ref="C141:G141" si="0">SUM(C2:C140)</f>
        <v>18150345.559999999</v>
      </c>
      <c r="D141" s="3">
        <f t="shared" si="0"/>
        <v>134331316.70999995</v>
      </c>
      <c r="E141" s="3">
        <f t="shared" si="0"/>
        <v>441984082.09999985</v>
      </c>
      <c r="F141" s="3">
        <f t="shared" si="0"/>
        <v>658771446.86000025</v>
      </c>
      <c r="G141" s="3">
        <f t="shared" si="0"/>
        <v>159355596.5</v>
      </c>
      <c r="H141" s="1"/>
    </row>
  </sheetData>
  <sortState ref="A2:C143">
    <sortCondition ref="A1"/>
  </sortState>
  <pageMargins left="0.7" right="0.7" top="0.75" bottom="0.75" header="0.3" footer="0.3"/>
  <pageSetup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Normal="100" workbookViewId="0"/>
  </sheetViews>
  <sheetFormatPr defaultRowHeight="15"/>
  <cols>
    <col min="1" max="1" width="51.42578125" bestFit="1" customWidth="1"/>
    <col min="2" max="2" width="14.7109375" bestFit="1" customWidth="1"/>
    <col min="3" max="3" width="16.5703125" bestFit="1" customWidth="1"/>
    <col min="4" max="4" width="16.85546875" bestFit="1" customWidth="1"/>
    <col min="5" max="5" width="17.28515625" bestFit="1" customWidth="1"/>
    <col min="6" max="7" width="16.85546875" bestFit="1" customWidth="1"/>
    <col min="8" max="8" width="17.28515625" bestFit="1" customWidth="1"/>
  </cols>
  <sheetData>
    <row r="1" spans="1:8">
      <c r="A1" s="2" t="s">
        <v>190</v>
      </c>
      <c r="B1" s="3" t="s">
        <v>191</v>
      </c>
      <c r="C1" s="3" t="s">
        <v>192</v>
      </c>
      <c r="D1" s="3" t="s">
        <v>193</v>
      </c>
      <c r="E1" s="3" t="s">
        <v>194</v>
      </c>
      <c r="F1" s="3" t="s">
        <v>195</v>
      </c>
      <c r="G1" s="3" t="s">
        <v>196</v>
      </c>
      <c r="H1" s="3" t="s">
        <v>197</v>
      </c>
    </row>
    <row r="2" spans="1:8">
      <c r="A2" s="6" t="s">
        <v>199</v>
      </c>
      <c r="B2" s="5">
        <v>0</v>
      </c>
      <c r="C2" s="5">
        <v>451360</v>
      </c>
      <c r="D2" s="5">
        <v>-32</v>
      </c>
      <c r="E2" s="5">
        <v>1107211.8700000001</v>
      </c>
      <c r="F2" s="5">
        <v>-42801.86</v>
      </c>
      <c r="G2" s="5">
        <v>0</v>
      </c>
      <c r="H2" s="5">
        <v>0</v>
      </c>
    </row>
    <row r="3" spans="1:8">
      <c r="A3" s="6" t="s">
        <v>200</v>
      </c>
      <c r="B3" s="5">
        <v>0</v>
      </c>
      <c r="C3" s="5">
        <v>1153846.1499999999</v>
      </c>
      <c r="D3" s="5">
        <v>3365384.61</v>
      </c>
      <c r="E3" s="5">
        <v>21371965.370000001</v>
      </c>
      <c r="F3" s="5">
        <v>6297318.0800000001</v>
      </c>
      <c r="G3" s="5">
        <v>28320720.870000001</v>
      </c>
      <c r="H3" s="5">
        <v>6711512.6699999999</v>
      </c>
    </row>
    <row r="4" spans="1:8">
      <c r="A4" s="6" t="s">
        <v>201</v>
      </c>
      <c r="B4" s="5">
        <v>688897.43</v>
      </c>
      <c r="C4" s="5">
        <v>0</v>
      </c>
      <c r="D4" s="5">
        <v>1184827.77</v>
      </c>
      <c r="E4" s="5">
        <v>0</v>
      </c>
      <c r="F4" s="5">
        <v>0</v>
      </c>
      <c r="G4" s="5">
        <v>0</v>
      </c>
      <c r="H4" s="5">
        <v>15112609</v>
      </c>
    </row>
    <row r="5" spans="1:8">
      <c r="A5" s="6" t="s">
        <v>202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2767.28</v>
      </c>
      <c r="H5" s="5">
        <v>0</v>
      </c>
    </row>
    <row r="6" spans="1:8">
      <c r="A6" s="6" t="s">
        <v>203</v>
      </c>
      <c r="B6" s="5">
        <v>7703763.8099999996</v>
      </c>
      <c r="C6" s="5">
        <v>17707106.600000001</v>
      </c>
      <c r="D6" s="5">
        <v>28617799.68</v>
      </c>
      <c r="E6" s="5">
        <v>49616023.43</v>
      </c>
      <c r="F6" s="5">
        <v>37635534.390000001</v>
      </c>
      <c r="G6" s="5">
        <v>67417819.549999997</v>
      </c>
      <c r="H6" s="5">
        <v>50400607.909999996</v>
      </c>
    </row>
    <row r="7" spans="1:8">
      <c r="A7" s="6" t="s">
        <v>204</v>
      </c>
      <c r="B7" s="5">
        <v>0</v>
      </c>
      <c r="C7" s="5">
        <v>1789198</v>
      </c>
      <c r="D7" s="5">
        <v>6670038</v>
      </c>
      <c r="E7" s="5">
        <v>14826865.59</v>
      </c>
      <c r="F7" s="5">
        <v>15719906.869999999</v>
      </c>
      <c r="G7" s="5">
        <v>12117194.810000001</v>
      </c>
      <c r="H7" s="5">
        <v>14199254.77</v>
      </c>
    </row>
    <row r="8" spans="1:8">
      <c r="A8" s="6" t="s">
        <v>205</v>
      </c>
      <c r="B8" s="5">
        <v>0</v>
      </c>
      <c r="C8" s="5">
        <v>607493</v>
      </c>
      <c r="D8" s="5">
        <v>1998734.28</v>
      </c>
      <c r="E8" s="5">
        <v>1795557.84</v>
      </c>
      <c r="F8" s="5">
        <v>1453325.66</v>
      </c>
      <c r="G8" s="5">
        <v>1522131.55</v>
      </c>
      <c r="H8" s="5">
        <v>1100000</v>
      </c>
    </row>
    <row r="9" spans="1:8">
      <c r="A9" s="6" t="s">
        <v>206</v>
      </c>
      <c r="B9" s="5">
        <v>0</v>
      </c>
      <c r="C9" s="5">
        <v>58364460.390000001</v>
      </c>
      <c r="D9" s="5">
        <v>165204189.72999999</v>
      </c>
      <c r="E9" s="5">
        <v>169964322.34</v>
      </c>
      <c r="F9" s="5">
        <v>149958214.78999999</v>
      </c>
      <c r="G9" s="5">
        <v>177476676.37</v>
      </c>
      <c r="H9" s="5">
        <v>153730028.28999999</v>
      </c>
    </row>
    <row r="10" spans="1:8">
      <c r="A10" s="6" t="s">
        <v>207</v>
      </c>
      <c r="B10" s="5">
        <v>1130615.79</v>
      </c>
      <c r="C10" s="5">
        <v>19669243.91</v>
      </c>
      <c r="D10" s="5">
        <v>40134855.560000002</v>
      </c>
      <c r="E10" s="5">
        <v>97413431.090000004</v>
      </c>
      <c r="F10" s="5">
        <v>142308457.66</v>
      </c>
      <c r="G10" s="5">
        <v>183136008.27000001</v>
      </c>
      <c r="H10" s="5">
        <v>280675771.87</v>
      </c>
    </row>
    <row r="11" spans="1:8">
      <c r="A11" s="6" t="s">
        <v>208</v>
      </c>
      <c r="B11" s="5">
        <v>2847934.04</v>
      </c>
      <c r="C11" s="5">
        <v>14362846.550000001</v>
      </c>
      <c r="D11" s="5">
        <v>31361486.68</v>
      </c>
      <c r="E11" s="5">
        <v>66163317.32</v>
      </c>
      <c r="F11" s="5">
        <v>103208192.77</v>
      </c>
      <c r="G11" s="5">
        <v>99902038.790000007</v>
      </c>
      <c r="H11" s="5">
        <v>97646866.280000001</v>
      </c>
    </row>
    <row r="12" spans="1:8">
      <c r="A12" s="6" t="s">
        <v>209</v>
      </c>
      <c r="B12" s="5">
        <v>75000</v>
      </c>
      <c r="C12" s="5">
        <v>9579174.5199999996</v>
      </c>
      <c r="D12" s="5">
        <v>10061161</v>
      </c>
      <c r="E12" s="5">
        <v>8148689.6299999999</v>
      </c>
      <c r="F12" s="5">
        <v>2994739.2000000002</v>
      </c>
      <c r="G12" s="5">
        <v>7818496.4000000004</v>
      </c>
      <c r="H12" s="5">
        <v>3270967.45</v>
      </c>
    </row>
    <row r="13" spans="1:8">
      <c r="A13" s="6" t="s">
        <v>210</v>
      </c>
      <c r="B13" s="5">
        <v>0</v>
      </c>
      <c r="C13" s="5">
        <v>2960231</v>
      </c>
      <c r="D13" s="5">
        <v>4537954.12</v>
      </c>
      <c r="E13" s="5">
        <v>5077832.32</v>
      </c>
      <c r="F13" s="5">
        <v>5217203</v>
      </c>
      <c r="G13" s="5">
        <v>2801891</v>
      </c>
      <c r="H13" s="5">
        <v>5641880.5599999996</v>
      </c>
    </row>
    <row r="14" spans="1:8">
      <c r="A14" s="6" t="s">
        <v>211</v>
      </c>
      <c r="B14" s="5">
        <v>0</v>
      </c>
      <c r="C14" s="5">
        <v>3003544.35</v>
      </c>
      <c r="D14" s="5">
        <v>16371167.73</v>
      </c>
      <c r="E14" s="5">
        <v>56810826.770000003</v>
      </c>
      <c r="F14" s="5">
        <v>50468137.969999999</v>
      </c>
      <c r="G14" s="5">
        <v>56731307.740000002</v>
      </c>
      <c r="H14" s="5">
        <v>47185553.520000003</v>
      </c>
    </row>
    <row r="15" spans="1:8">
      <c r="A15" s="6" t="s">
        <v>212</v>
      </c>
      <c r="B15" s="5">
        <v>0</v>
      </c>
      <c r="C15" s="5">
        <v>0</v>
      </c>
      <c r="D15" s="5">
        <v>666210.89</v>
      </c>
      <c r="E15" s="5">
        <v>1557713.95</v>
      </c>
      <c r="F15" s="5">
        <v>833421.26</v>
      </c>
      <c r="G15" s="5">
        <v>821256.03</v>
      </c>
      <c r="H15" s="5">
        <v>2152199.2200000002</v>
      </c>
    </row>
    <row r="16" spans="1:8">
      <c r="A16" s="6" t="s">
        <v>213</v>
      </c>
      <c r="B16" s="5">
        <v>2666947.41</v>
      </c>
      <c r="C16" s="5">
        <v>9058205.7799999993</v>
      </c>
      <c r="D16" s="5">
        <v>13111361.300000001</v>
      </c>
      <c r="E16" s="5">
        <v>37416684.579999998</v>
      </c>
      <c r="F16" s="5">
        <v>59645558.060000002</v>
      </c>
      <c r="G16" s="5">
        <v>48747542.289999999</v>
      </c>
      <c r="H16" s="5">
        <v>131292824.59</v>
      </c>
    </row>
    <row r="17" spans="1:8">
      <c r="A17" s="6" t="s">
        <v>214</v>
      </c>
      <c r="B17" s="5">
        <v>0</v>
      </c>
      <c r="C17" s="5">
        <v>0.01</v>
      </c>
      <c r="D17" s="5">
        <v>5000927.95</v>
      </c>
      <c r="E17" s="5">
        <v>34256126.850000001</v>
      </c>
      <c r="F17" s="5">
        <v>14779975.779999999</v>
      </c>
      <c r="G17" s="5">
        <v>332997.61</v>
      </c>
      <c r="H17" s="5">
        <v>0</v>
      </c>
    </row>
    <row r="18" spans="1:8">
      <c r="A18" s="6" t="s">
        <v>215</v>
      </c>
      <c r="B18" s="5">
        <v>0</v>
      </c>
      <c r="C18" s="5">
        <v>0</v>
      </c>
      <c r="D18" s="5">
        <v>18243631.870000001</v>
      </c>
      <c r="E18" s="5">
        <v>46258694.810000002</v>
      </c>
      <c r="F18" s="5">
        <v>28821121.41</v>
      </c>
      <c r="G18" s="5">
        <v>22691318.690000001</v>
      </c>
      <c r="H18" s="5">
        <v>27680099.760000002</v>
      </c>
    </row>
    <row r="19" spans="1:8">
      <c r="A19" s="6" t="s">
        <v>216</v>
      </c>
      <c r="B19" s="5">
        <v>0</v>
      </c>
      <c r="C19" s="5">
        <v>3317931.21</v>
      </c>
      <c r="D19" s="5">
        <v>-4.7699999999999996</v>
      </c>
      <c r="E19" s="5">
        <v>-34071.51</v>
      </c>
      <c r="F19" s="5">
        <v>0</v>
      </c>
      <c r="G19" s="5">
        <v>0</v>
      </c>
      <c r="H19" s="5">
        <v>0</v>
      </c>
    </row>
    <row r="20" spans="1:8">
      <c r="A20" s="6" t="s">
        <v>217</v>
      </c>
      <c r="B20" s="5">
        <v>629566.4</v>
      </c>
      <c r="C20" s="5">
        <v>5524809.3799999999</v>
      </c>
      <c r="D20" s="5">
        <v>4293587.6500000004</v>
      </c>
      <c r="E20" s="5">
        <v>7286326.5700000003</v>
      </c>
      <c r="F20" s="5">
        <v>6853931.8399999999</v>
      </c>
      <c r="G20" s="5">
        <v>15006206.49</v>
      </c>
      <c r="H20" s="5">
        <v>12585399.77</v>
      </c>
    </row>
    <row r="21" spans="1:8">
      <c r="A21" s="6" t="s">
        <v>218</v>
      </c>
      <c r="B21" s="5">
        <v>0</v>
      </c>
      <c r="C21" s="5">
        <v>5753900.9699999997</v>
      </c>
      <c r="D21" s="5">
        <v>32275856.719999999</v>
      </c>
      <c r="E21" s="5">
        <v>29431377.5</v>
      </c>
      <c r="F21" s="5">
        <v>12103819.609999999</v>
      </c>
      <c r="G21" s="5">
        <v>9521752.7599999998</v>
      </c>
      <c r="H21" s="5">
        <v>11790763.050000001</v>
      </c>
    </row>
    <row r="22" spans="1:8">
      <c r="A22" s="6" t="s">
        <v>219</v>
      </c>
      <c r="B22" s="5">
        <v>0</v>
      </c>
      <c r="C22" s="5">
        <v>0</v>
      </c>
      <c r="D22" s="5">
        <v>0</v>
      </c>
      <c r="E22" s="5">
        <v>166360.75</v>
      </c>
      <c r="F22" s="5">
        <v>0</v>
      </c>
      <c r="G22" s="5">
        <v>-155201.13</v>
      </c>
      <c r="H22" s="5">
        <v>-3268.42</v>
      </c>
    </row>
    <row r="23" spans="1:8">
      <c r="A23" s="6" t="s">
        <v>220</v>
      </c>
      <c r="B23" s="5">
        <v>30851.08</v>
      </c>
      <c r="C23" s="5">
        <v>23688420.829999998</v>
      </c>
      <c r="D23" s="5">
        <v>158341299.24000001</v>
      </c>
      <c r="E23" s="5">
        <v>144870965.69</v>
      </c>
      <c r="F23" s="5">
        <v>98887585.590000004</v>
      </c>
      <c r="G23" s="5">
        <v>98781397</v>
      </c>
      <c r="H23" s="5">
        <v>108923906.97</v>
      </c>
    </row>
    <row r="24" spans="1:8">
      <c r="A24" s="6" t="s">
        <v>221</v>
      </c>
      <c r="B24" s="5">
        <v>1131718.78</v>
      </c>
      <c r="C24" s="5">
        <v>12535859.359999999</v>
      </c>
      <c r="D24" s="5">
        <v>40979603.840000004</v>
      </c>
      <c r="E24" s="5">
        <v>21642560.989999998</v>
      </c>
      <c r="F24" s="5">
        <v>15535517.93</v>
      </c>
      <c r="G24" s="5">
        <v>14299200.82</v>
      </c>
      <c r="H24" s="5">
        <v>13970787.890000001</v>
      </c>
    </row>
    <row r="25" spans="1:8">
      <c r="A25" s="6" t="s">
        <v>222</v>
      </c>
      <c r="B25" s="5">
        <v>0</v>
      </c>
      <c r="C25" s="5">
        <v>20983410.870000001</v>
      </c>
      <c r="D25" s="5">
        <v>11253660.300000001</v>
      </c>
      <c r="E25" s="5">
        <v>495553.05</v>
      </c>
      <c r="F25" s="5">
        <v>45703882.409999996</v>
      </c>
      <c r="G25" s="5">
        <v>86248740.230000004</v>
      </c>
      <c r="H25" s="5">
        <v>110581516.37</v>
      </c>
    </row>
    <row r="26" spans="1:8">
      <c r="A26" s="6" t="s">
        <v>223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2195772.7599999998</v>
      </c>
      <c r="H26" s="5">
        <v>2863890.85</v>
      </c>
    </row>
    <row r="27" spans="1:8">
      <c r="A27" s="6" t="s">
        <v>224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150000</v>
      </c>
      <c r="H27" s="5">
        <v>23298314.649999999</v>
      </c>
    </row>
    <row r="28" spans="1:8">
      <c r="A28" s="6" t="s">
        <v>225</v>
      </c>
      <c r="B28" s="5">
        <v>0</v>
      </c>
      <c r="C28" s="5">
        <v>2774012.38</v>
      </c>
      <c r="D28" s="5">
        <v>10038346.85</v>
      </c>
      <c r="E28" s="5">
        <v>74509799.879999995</v>
      </c>
      <c r="F28" s="5">
        <v>33894226.060000002</v>
      </c>
      <c r="G28" s="5">
        <v>94449041.010000005</v>
      </c>
      <c r="H28" s="5">
        <v>74915103.299999997</v>
      </c>
    </row>
    <row r="29" spans="1:8">
      <c r="A29" s="6" t="s">
        <v>226</v>
      </c>
      <c r="B29" s="5">
        <v>0</v>
      </c>
      <c r="C29" s="5">
        <v>1608736</v>
      </c>
      <c r="D29" s="5">
        <v>1342457.45</v>
      </c>
      <c r="E29" s="5">
        <v>8906598</v>
      </c>
      <c r="F29" s="5">
        <v>11224842.470000001</v>
      </c>
      <c r="G29" s="5">
        <v>23520738.98</v>
      </c>
      <c r="H29" s="5">
        <v>25053384.559999999</v>
      </c>
    </row>
    <row r="30" spans="1:8">
      <c r="A30" s="6" t="s">
        <v>227</v>
      </c>
      <c r="B30" s="5">
        <v>0</v>
      </c>
      <c r="C30" s="5">
        <v>1552782.24</v>
      </c>
      <c r="D30" s="5">
        <v>1582730.83</v>
      </c>
      <c r="E30" s="5">
        <v>11876752.25</v>
      </c>
      <c r="F30" s="5">
        <v>8209028.6100000003</v>
      </c>
      <c r="G30" s="5">
        <v>14141983.220000001</v>
      </c>
      <c r="H30" s="5">
        <v>15131894.859999999</v>
      </c>
    </row>
    <row r="31" spans="1:8">
      <c r="A31" s="6" t="s">
        <v>228</v>
      </c>
      <c r="B31" s="5">
        <v>0</v>
      </c>
      <c r="C31" s="5">
        <v>18900525.719999999</v>
      </c>
      <c r="D31" s="5">
        <v>25337393.539999999</v>
      </c>
      <c r="E31" s="5">
        <v>38106410.200000003</v>
      </c>
      <c r="F31" s="5">
        <v>90131512.989999995</v>
      </c>
      <c r="G31" s="5">
        <v>150314203.19</v>
      </c>
      <c r="H31" s="5">
        <v>154455798.31</v>
      </c>
    </row>
    <row r="32" spans="1:8">
      <c r="A32" s="6" t="s">
        <v>229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7700000</v>
      </c>
    </row>
    <row r="33" spans="1:8">
      <c r="A33" s="6" t="s">
        <v>230</v>
      </c>
      <c r="B33" s="5">
        <v>0</v>
      </c>
      <c r="C33" s="5">
        <v>13474572.1</v>
      </c>
      <c r="D33" s="5">
        <v>12512003.890000001</v>
      </c>
      <c r="E33" s="5">
        <v>53511607.270000003</v>
      </c>
      <c r="F33" s="5">
        <v>152614048.69999999</v>
      </c>
      <c r="G33" s="5">
        <v>273430968.87</v>
      </c>
      <c r="H33" s="5">
        <v>334533351.55000001</v>
      </c>
    </row>
    <row r="34" spans="1:8">
      <c r="A34" s="6" t="s">
        <v>231</v>
      </c>
      <c r="B34" s="5">
        <v>0</v>
      </c>
      <c r="C34" s="5">
        <v>12264089.720000001</v>
      </c>
      <c r="D34" s="5">
        <v>18304336.030000001</v>
      </c>
      <c r="E34" s="5">
        <v>44014904.109999999</v>
      </c>
      <c r="F34" s="5">
        <v>28183562.899999999</v>
      </c>
      <c r="G34" s="5">
        <v>20310145.690000001</v>
      </c>
      <c r="H34" s="5">
        <v>487418.84</v>
      </c>
    </row>
    <row r="35" spans="1:8">
      <c r="A35" s="6" t="s">
        <v>232</v>
      </c>
      <c r="B35" s="5">
        <v>0</v>
      </c>
      <c r="C35" s="5">
        <v>0</v>
      </c>
      <c r="D35" s="5">
        <v>2990384.63</v>
      </c>
      <c r="E35" s="5">
        <v>13279078.68</v>
      </c>
      <c r="F35" s="5">
        <v>18343607.73</v>
      </c>
      <c r="G35" s="5">
        <v>28283552.460000001</v>
      </c>
      <c r="H35" s="5">
        <v>34652575.030000001</v>
      </c>
    </row>
    <row r="36" spans="1:8">
      <c r="A36" s="6" t="s">
        <v>233</v>
      </c>
      <c r="B36" s="5">
        <v>0</v>
      </c>
      <c r="C36" s="5">
        <v>0</v>
      </c>
      <c r="D36" s="5">
        <v>3020167</v>
      </c>
      <c r="E36" s="5">
        <v>3084911.87</v>
      </c>
      <c r="F36" s="5">
        <v>3066923.3</v>
      </c>
      <c r="G36" s="5">
        <v>8479057.5999999996</v>
      </c>
      <c r="H36" s="5">
        <v>8432958.1300000008</v>
      </c>
    </row>
    <row r="37" spans="1:8">
      <c r="A37" s="6" t="s">
        <v>234</v>
      </c>
      <c r="B37" s="5">
        <v>1744927.31</v>
      </c>
      <c r="C37" s="5">
        <v>113485962.47</v>
      </c>
      <c r="D37" s="5">
        <v>33242223.559999999</v>
      </c>
      <c r="E37" s="5">
        <v>97180779.819999993</v>
      </c>
      <c r="F37" s="5">
        <v>147156940.91999999</v>
      </c>
      <c r="G37" s="5">
        <v>221640083.31</v>
      </c>
      <c r="H37" s="5">
        <v>191889629.46000001</v>
      </c>
    </row>
    <row r="38" spans="1:8">
      <c r="A38" s="6" t="s">
        <v>235</v>
      </c>
      <c r="B38" s="5">
        <v>0</v>
      </c>
      <c r="C38" s="5">
        <v>0</v>
      </c>
      <c r="D38" s="5">
        <v>979489.55</v>
      </c>
      <c r="E38" s="5">
        <v>3222361.3</v>
      </c>
      <c r="F38" s="5">
        <v>310303.89</v>
      </c>
      <c r="G38" s="5">
        <v>504791.73</v>
      </c>
      <c r="H38" s="5">
        <v>523684.65</v>
      </c>
    </row>
    <row r="39" spans="1:8">
      <c r="A39" s="6" t="s">
        <v>236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2936018.66</v>
      </c>
      <c r="H39" s="5">
        <v>2936018.66</v>
      </c>
    </row>
    <row r="40" spans="1:8">
      <c r="A40" s="6" t="s">
        <v>237</v>
      </c>
      <c r="B40" s="5">
        <v>2493547</v>
      </c>
      <c r="C40" s="5">
        <v>2814154.72</v>
      </c>
      <c r="D40" s="5">
        <v>10529197.35</v>
      </c>
      <c r="E40" s="5">
        <v>14961609.720000001</v>
      </c>
      <c r="F40" s="5">
        <v>2370060.09</v>
      </c>
      <c r="G40" s="5">
        <v>8128260.04</v>
      </c>
      <c r="H40" s="5">
        <v>1404772.08</v>
      </c>
    </row>
    <row r="41" spans="1:8">
      <c r="A41" s="6" t="s">
        <v>238</v>
      </c>
      <c r="B41" s="5">
        <v>0</v>
      </c>
      <c r="C41" s="5">
        <v>2787793.13</v>
      </c>
      <c r="D41" s="5">
        <v>1175384.6100000001</v>
      </c>
      <c r="E41" s="5">
        <v>2544757.87</v>
      </c>
      <c r="F41" s="5">
        <v>2639316.5</v>
      </c>
      <c r="G41" s="5">
        <v>3265849.13</v>
      </c>
      <c r="H41" s="5">
        <v>3621649.51</v>
      </c>
    </row>
    <row r="42" spans="1:8">
      <c r="A42" s="6" t="s">
        <v>239</v>
      </c>
      <c r="B42" s="5">
        <v>0</v>
      </c>
      <c r="C42" s="5">
        <v>26746658.649999999</v>
      </c>
      <c r="D42" s="5">
        <v>245066879.25999999</v>
      </c>
      <c r="E42" s="5">
        <v>423977947.55000001</v>
      </c>
      <c r="F42" s="5">
        <v>427980561</v>
      </c>
      <c r="G42" s="5">
        <v>506220473.72000003</v>
      </c>
      <c r="H42" s="5">
        <v>511000180.06999999</v>
      </c>
    </row>
    <row r="43" spans="1:8">
      <c r="A43" s="6" t="s">
        <v>240</v>
      </c>
      <c r="B43" s="5">
        <v>0</v>
      </c>
      <c r="C43" s="5">
        <v>1328564.46</v>
      </c>
      <c r="D43" s="5">
        <v>874300.13</v>
      </c>
      <c r="E43" s="5">
        <v>2124782.37</v>
      </c>
      <c r="F43" s="5">
        <v>11458850.77</v>
      </c>
      <c r="G43" s="5">
        <v>7972245.4400000004</v>
      </c>
      <c r="H43" s="5">
        <v>6400853.9800000004</v>
      </c>
    </row>
    <row r="44" spans="1:8">
      <c r="A44" s="6" t="s">
        <v>241</v>
      </c>
      <c r="B44" s="5">
        <v>11365756.869999999</v>
      </c>
      <c r="C44" s="5">
        <v>11225624.16</v>
      </c>
      <c r="D44" s="5">
        <v>26390008.82</v>
      </c>
      <c r="E44" s="5">
        <v>18762106.329999998</v>
      </c>
      <c r="F44" s="5">
        <v>20934291.239999998</v>
      </c>
      <c r="G44" s="5">
        <v>24736512.059999999</v>
      </c>
      <c r="H44" s="5">
        <v>69708890.799999997</v>
      </c>
    </row>
    <row r="45" spans="1:8">
      <c r="A45" s="6" t="s">
        <v>242</v>
      </c>
      <c r="B45" s="5">
        <v>0</v>
      </c>
      <c r="C45" s="5">
        <v>0</v>
      </c>
      <c r="D45" s="5">
        <v>10280081.359999999</v>
      </c>
      <c r="E45" s="5">
        <v>34328301.740000002</v>
      </c>
      <c r="F45" s="5">
        <v>96145369.25</v>
      </c>
      <c r="G45" s="5">
        <v>194857379.33000001</v>
      </c>
      <c r="H45" s="5">
        <v>198923701.61000001</v>
      </c>
    </row>
    <row r="46" spans="1:8">
      <c r="A46" s="6" t="s">
        <v>243</v>
      </c>
      <c r="B46" s="5">
        <v>0</v>
      </c>
      <c r="C46" s="5">
        <v>0</v>
      </c>
      <c r="D46" s="5">
        <v>0</v>
      </c>
      <c r="E46" s="5">
        <v>1915027.89</v>
      </c>
      <c r="F46" s="5">
        <v>4535384.28</v>
      </c>
      <c r="G46" s="5">
        <v>1712815.47</v>
      </c>
      <c r="H46" s="5">
        <v>-104773.99</v>
      </c>
    </row>
    <row r="47" spans="1:8">
      <c r="A47" s="6" t="s">
        <v>244</v>
      </c>
      <c r="B47" s="5">
        <v>0</v>
      </c>
      <c r="C47" s="5">
        <v>1250000</v>
      </c>
      <c r="D47" s="5">
        <v>4183458.74</v>
      </c>
      <c r="E47" s="5">
        <v>3577554.52</v>
      </c>
      <c r="F47" s="5">
        <v>1623670.6</v>
      </c>
      <c r="G47" s="5">
        <v>-1303846.58</v>
      </c>
      <c r="H47" s="5">
        <v>3714729.33</v>
      </c>
    </row>
    <row r="48" spans="1:8">
      <c r="A48" s="6" t="s">
        <v>245</v>
      </c>
      <c r="B48" s="5">
        <v>0</v>
      </c>
      <c r="C48" s="5">
        <v>0</v>
      </c>
      <c r="D48" s="5">
        <v>0</v>
      </c>
      <c r="E48" s="5">
        <v>2354851.7200000002</v>
      </c>
      <c r="F48" s="5">
        <v>1363626.41</v>
      </c>
      <c r="G48" s="5">
        <v>2045544.46</v>
      </c>
      <c r="H48" s="5">
        <v>5661244.8099999996</v>
      </c>
    </row>
    <row r="49" spans="1:8">
      <c r="A49" s="6" t="s">
        <v>246</v>
      </c>
      <c r="B49" s="5">
        <v>0</v>
      </c>
      <c r="C49" s="5">
        <v>2601552.9</v>
      </c>
      <c r="D49" s="5">
        <v>7148727.2000000002</v>
      </c>
      <c r="E49" s="5">
        <v>114186338.23999999</v>
      </c>
      <c r="F49" s="5">
        <v>100809451.38</v>
      </c>
      <c r="G49" s="5">
        <v>163660617.16</v>
      </c>
      <c r="H49" s="5">
        <v>164084985.52000001</v>
      </c>
    </row>
    <row r="50" spans="1:8">
      <c r="A50" s="6" t="s">
        <v>247</v>
      </c>
      <c r="B50" s="5">
        <v>5272615</v>
      </c>
      <c r="C50" s="5">
        <v>6257164.5499999998</v>
      </c>
      <c r="D50" s="5">
        <v>11839232.51</v>
      </c>
      <c r="E50" s="5">
        <v>3539358.53</v>
      </c>
      <c r="F50" s="5">
        <v>5093356.66</v>
      </c>
      <c r="G50" s="5">
        <v>2631243.2599999998</v>
      </c>
      <c r="H50" s="5">
        <v>-523527.57</v>
      </c>
    </row>
    <row r="51" spans="1:8">
      <c r="A51" s="6" t="s">
        <v>248</v>
      </c>
      <c r="B51" s="5">
        <v>0</v>
      </c>
      <c r="C51" s="5">
        <v>437849.01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</row>
    <row r="52" spans="1:8">
      <c r="A52" s="2" t="s">
        <v>249</v>
      </c>
      <c r="B52" s="3">
        <f t="shared" ref="B52:H52" si="0">SUM(B2:B51)</f>
        <v>37782140.920000002</v>
      </c>
      <c r="C52" s="3">
        <f t="shared" si="0"/>
        <v>430021085.08999997</v>
      </c>
      <c r="D52" s="3">
        <f t="shared" si="0"/>
        <v>1020510505.46</v>
      </c>
      <c r="E52" s="3">
        <f t="shared" si="0"/>
        <v>1785610176.6599996</v>
      </c>
      <c r="F52" s="3">
        <f t="shared" si="0"/>
        <v>1966471978.1699998</v>
      </c>
      <c r="G52" s="3">
        <f t="shared" si="0"/>
        <v>2687825714.3900003</v>
      </c>
      <c r="H52" s="3">
        <f t="shared" si="0"/>
        <v>2935416010.52</v>
      </c>
    </row>
  </sheetData>
  <pageMargins left="0.7" right="0.7" top="0.75" bottom="0.75" header="0.3" footer="0.3"/>
  <pageSetup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Normal="100" workbookViewId="0">
      <selection activeCell="D65" sqref="D65"/>
    </sheetView>
  </sheetViews>
  <sheetFormatPr defaultRowHeight="15"/>
  <cols>
    <col min="1" max="1" width="53.28515625" customWidth="1"/>
    <col min="2" max="3" width="16.140625" bestFit="1" customWidth="1"/>
    <col min="4" max="4" width="16.28515625" bestFit="1" customWidth="1"/>
    <col min="5" max="5" width="17.5703125" bestFit="1" customWidth="1"/>
    <col min="6" max="6" width="16.5703125" bestFit="1" customWidth="1"/>
    <col min="7" max="7" width="17.42578125" bestFit="1" customWidth="1"/>
    <col min="8" max="8" width="17.5703125" bestFit="1" customWidth="1"/>
  </cols>
  <sheetData>
    <row r="1" spans="1:8">
      <c r="A1" s="2" t="s">
        <v>190</v>
      </c>
      <c r="B1" s="2" t="s">
        <v>191</v>
      </c>
      <c r="C1" s="2" t="s">
        <v>192</v>
      </c>
      <c r="D1" s="2" t="s">
        <v>193</v>
      </c>
      <c r="E1" s="2" t="s">
        <v>194</v>
      </c>
      <c r="F1" s="2" t="s">
        <v>195</v>
      </c>
      <c r="G1" s="2" t="s">
        <v>196</v>
      </c>
      <c r="H1" s="2" t="s">
        <v>197</v>
      </c>
    </row>
    <row r="2" spans="1:8">
      <c r="A2" s="6" t="s">
        <v>250</v>
      </c>
      <c r="B2" s="7">
        <v>394075.69</v>
      </c>
      <c r="C2" s="7">
        <v>1902388.71</v>
      </c>
      <c r="D2" s="7">
        <v>11833326.6</v>
      </c>
      <c r="E2" s="7">
        <v>23263162.989999998</v>
      </c>
      <c r="F2" s="7">
        <v>50105965.090000004</v>
      </c>
      <c r="G2" s="7">
        <v>88567653.930000007</v>
      </c>
      <c r="H2" s="7">
        <v>56156026.439999998</v>
      </c>
    </row>
    <row r="3" spans="1:8">
      <c r="A3" s="6" t="s">
        <v>251</v>
      </c>
      <c r="B3" s="7">
        <v>0</v>
      </c>
      <c r="C3" s="7">
        <v>0</v>
      </c>
      <c r="D3" s="7">
        <v>5234642.49</v>
      </c>
      <c r="E3" s="7">
        <v>5172135.04</v>
      </c>
      <c r="F3" s="7">
        <v>5336700.6399999997</v>
      </c>
      <c r="G3" s="7">
        <v>5503570</v>
      </c>
      <c r="H3" s="7">
        <v>5586321.6399999997</v>
      </c>
    </row>
    <row r="4" spans="1:8">
      <c r="A4" s="6" t="s">
        <v>252</v>
      </c>
      <c r="B4" s="7">
        <v>0</v>
      </c>
      <c r="C4" s="7">
        <v>0</v>
      </c>
      <c r="D4" s="7">
        <v>99983.24</v>
      </c>
      <c r="E4" s="7">
        <v>100007913.66</v>
      </c>
      <c r="F4" s="7">
        <v>133715399.11</v>
      </c>
      <c r="G4" s="7">
        <v>172051193.97</v>
      </c>
      <c r="H4" s="7">
        <v>201218756.99000001</v>
      </c>
    </row>
    <row r="5" spans="1:8">
      <c r="A5" s="6" t="s">
        <v>253</v>
      </c>
      <c r="B5" s="7">
        <v>0</v>
      </c>
      <c r="C5" s="7">
        <v>475186.17</v>
      </c>
      <c r="D5" s="7">
        <v>1264866.33</v>
      </c>
      <c r="E5" s="7">
        <v>6702452.5800000001</v>
      </c>
      <c r="F5" s="7">
        <v>9874670.6500000004</v>
      </c>
      <c r="G5" s="7">
        <v>13685084.539999999</v>
      </c>
      <c r="H5" s="7">
        <v>16670465.560000001</v>
      </c>
    </row>
    <row r="6" spans="1:8">
      <c r="A6" s="6" t="s">
        <v>254</v>
      </c>
      <c r="B6" s="7">
        <v>0</v>
      </c>
      <c r="C6" s="7">
        <v>4862734.74</v>
      </c>
      <c r="D6" s="7">
        <v>12256076.41</v>
      </c>
      <c r="E6" s="7">
        <v>15328703.869999999</v>
      </c>
      <c r="F6" s="7">
        <v>11733632.640000001</v>
      </c>
      <c r="G6" s="7">
        <v>10151216.65</v>
      </c>
      <c r="H6" s="7">
        <v>10634709.57</v>
      </c>
    </row>
    <row r="7" spans="1:8">
      <c r="A7" s="6" t="s">
        <v>255</v>
      </c>
      <c r="B7" s="7">
        <v>4067735.94</v>
      </c>
      <c r="C7" s="7">
        <v>9699264.25</v>
      </c>
      <c r="D7" s="7">
        <v>18624297.890000001</v>
      </c>
      <c r="E7" s="7">
        <v>24253404.010000002</v>
      </c>
      <c r="F7" s="7">
        <v>25851218.079999998</v>
      </c>
      <c r="G7" s="7">
        <v>47494805.799999997</v>
      </c>
      <c r="H7" s="7">
        <v>45302198.859999999</v>
      </c>
    </row>
    <row r="8" spans="1:8">
      <c r="A8" s="6" t="s">
        <v>256</v>
      </c>
      <c r="B8" s="7">
        <v>0</v>
      </c>
      <c r="C8" s="7">
        <v>0</v>
      </c>
      <c r="D8" s="7">
        <v>8790021.5199999996</v>
      </c>
      <c r="E8" s="7">
        <v>1232527.44</v>
      </c>
      <c r="F8" s="7">
        <v>44114119.890000001</v>
      </c>
      <c r="G8" s="7">
        <v>19879941.52</v>
      </c>
      <c r="H8" s="7">
        <v>59112089.200000003</v>
      </c>
    </row>
    <row r="9" spans="1:8">
      <c r="A9" s="6" t="s">
        <v>257</v>
      </c>
      <c r="B9" s="7">
        <v>0</v>
      </c>
      <c r="C9" s="7">
        <v>604466</v>
      </c>
      <c r="D9" s="7">
        <v>921386.28</v>
      </c>
      <c r="E9" s="7">
        <v>1651845.17</v>
      </c>
      <c r="F9" s="7">
        <v>4082002.01</v>
      </c>
      <c r="G9" s="7">
        <v>5909976.04</v>
      </c>
      <c r="H9" s="7">
        <v>6423387.5899999999</v>
      </c>
    </row>
    <row r="10" spans="1:8">
      <c r="A10" s="6" t="s">
        <v>258</v>
      </c>
      <c r="B10" s="7">
        <v>0</v>
      </c>
      <c r="C10" s="7">
        <v>0</v>
      </c>
      <c r="D10" s="7">
        <v>1547415.53</v>
      </c>
      <c r="E10" s="7">
        <v>7361463.7199999997</v>
      </c>
      <c r="F10" s="7">
        <v>6306149.9699999997</v>
      </c>
      <c r="G10" s="7">
        <v>6393902.7300000004</v>
      </c>
      <c r="H10" s="7">
        <v>4144950.3</v>
      </c>
    </row>
    <row r="11" spans="1:8">
      <c r="A11" s="6" t="s">
        <v>259</v>
      </c>
      <c r="B11" s="7">
        <v>0</v>
      </c>
      <c r="C11" s="7">
        <v>0</v>
      </c>
      <c r="D11" s="7">
        <v>0</v>
      </c>
      <c r="E11" s="7">
        <v>16470510.550000001</v>
      </c>
      <c r="F11" s="7">
        <v>21672756.809999999</v>
      </c>
      <c r="G11" s="7">
        <v>23723669.969999999</v>
      </c>
      <c r="H11" s="7">
        <v>29320650.649999999</v>
      </c>
    </row>
    <row r="12" spans="1:8">
      <c r="A12" s="6" t="s">
        <v>260</v>
      </c>
      <c r="B12" s="7">
        <v>0</v>
      </c>
      <c r="C12" s="7">
        <v>0</v>
      </c>
      <c r="D12" s="7">
        <v>0</v>
      </c>
      <c r="E12" s="7">
        <v>92851.41</v>
      </c>
      <c r="F12" s="7">
        <v>0</v>
      </c>
      <c r="G12" s="7">
        <v>0</v>
      </c>
      <c r="H12" s="7">
        <v>0</v>
      </c>
    </row>
    <row r="13" spans="1:8">
      <c r="A13" s="6" t="s">
        <v>261</v>
      </c>
      <c r="B13" s="7">
        <v>1208490</v>
      </c>
      <c r="C13" s="7">
        <v>611056.4</v>
      </c>
      <c r="D13" s="7">
        <v>5455046.0800000001</v>
      </c>
      <c r="E13" s="7">
        <v>5170343.91</v>
      </c>
      <c r="F13" s="7">
        <v>13573450.5</v>
      </c>
      <c r="G13" s="7">
        <v>12484020.439999999</v>
      </c>
      <c r="H13" s="7">
        <v>29960742.59</v>
      </c>
    </row>
    <row r="14" spans="1:8">
      <c r="A14" s="6" t="s">
        <v>262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3935367.41</v>
      </c>
      <c r="H14" s="7">
        <v>15656497.5</v>
      </c>
    </row>
    <row r="15" spans="1:8">
      <c r="A15" s="6" t="s">
        <v>263</v>
      </c>
      <c r="B15" s="7">
        <v>0</v>
      </c>
      <c r="C15" s="7">
        <v>0</v>
      </c>
      <c r="D15" s="7">
        <v>4180203.4</v>
      </c>
      <c r="E15" s="7">
        <v>0</v>
      </c>
      <c r="F15" s="7">
        <v>1880981.41</v>
      </c>
      <c r="G15" s="7">
        <v>4109125.78</v>
      </c>
      <c r="H15" s="7">
        <v>4519247.1900000004</v>
      </c>
    </row>
    <row r="16" spans="1:8">
      <c r="A16" s="6" t="s">
        <v>264</v>
      </c>
      <c r="B16" s="7">
        <v>0</v>
      </c>
      <c r="C16" s="7">
        <v>0</v>
      </c>
      <c r="D16" s="7">
        <v>3647040.39</v>
      </c>
      <c r="E16" s="7">
        <v>3353385.43</v>
      </c>
      <c r="F16" s="7">
        <v>1301308.99</v>
      </c>
      <c r="G16" s="7">
        <v>15087412.09</v>
      </c>
      <c r="H16" s="7">
        <v>21064488.82</v>
      </c>
    </row>
    <row r="17" spans="1:8">
      <c r="A17" s="6" t="s">
        <v>265</v>
      </c>
      <c r="B17" s="7">
        <v>0</v>
      </c>
      <c r="C17" s="7">
        <v>0</v>
      </c>
      <c r="D17" s="7">
        <v>20513596.140000001</v>
      </c>
      <c r="E17" s="7">
        <v>14363120.1</v>
      </c>
      <c r="F17" s="7">
        <v>7768315.5300000003</v>
      </c>
      <c r="G17" s="7">
        <v>10764229.76</v>
      </c>
      <c r="H17" s="7">
        <v>9949739.9700000007</v>
      </c>
    </row>
    <row r="18" spans="1:8">
      <c r="A18" s="6" t="s">
        <v>266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11658365.35</v>
      </c>
      <c r="H18" s="7">
        <v>25649003.850000001</v>
      </c>
    </row>
    <row r="19" spans="1:8">
      <c r="A19" s="6" t="s">
        <v>267</v>
      </c>
      <c r="B19" s="7">
        <v>0</v>
      </c>
      <c r="C19" s="7">
        <v>0</v>
      </c>
      <c r="D19" s="7">
        <v>0</v>
      </c>
      <c r="E19" s="7">
        <v>956258.78</v>
      </c>
      <c r="F19" s="7">
        <v>0</v>
      </c>
      <c r="G19" s="7">
        <v>0</v>
      </c>
      <c r="H19" s="7">
        <v>0</v>
      </c>
    </row>
    <row r="20" spans="1:8">
      <c r="A20" s="6" t="s">
        <v>268</v>
      </c>
      <c r="B20" s="7">
        <v>0</v>
      </c>
      <c r="C20" s="7">
        <v>189964.1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1:8">
      <c r="A21" s="6" t="s">
        <v>269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4635698</v>
      </c>
      <c r="H21" s="7">
        <v>1317842.3999999999</v>
      </c>
    </row>
    <row r="22" spans="1:8">
      <c r="A22" s="6" t="s">
        <v>270</v>
      </c>
      <c r="B22" s="7">
        <v>0</v>
      </c>
      <c r="C22" s="7">
        <v>159561.21</v>
      </c>
      <c r="D22" s="7">
        <v>0</v>
      </c>
      <c r="E22" s="7">
        <v>0</v>
      </c>
      <c r="F22" s="7">
        <v>0</v>
      </c>
      <c r="G22" s="7">
        <v>0</v>
      </c>
      <c r="H22" s="7">
        <v>2754058</v>
      </c>
    </row>
    <row r="23" spans="1:8">
      <c r="A23" s="6" t="s">
        <v>271</v>
      </c>
      <c r="B23" s="7">
        <v>0</v>
      </c>
      <c r="C23" s="7">
        <v>4936653.84</v>
      </c>
      <c r="D23" s="7">
        <v>8032050.9000000004</v>
      </c>
      <c r="E23" s="7">
        <v>10085223.25</v>
      </c>
      <c r="F23" s="7">
        <v>5868862.8499999996</v>
      </c>
      <c r="G23" s="7">
        <v>14126672.93</v>
      </c>
      <c r="H23" s="7">
        <v>15871110.810000001</v>
      </c>
    </row>
    <row r="24" spans="1:8">
      <c r="A24" s="6" t="s">
        <v>272</v>
      </c>
      <c r="B24" s="7">
        <v>61161.88</v>
      </c>
      <c r="C24" s="7">
        <v>0</v>
      </c>
      <c r="D24" s="7">
        <v>79339.62</v>
      </c>
      <c r="E24" s="7">
        <v>89799.59</v>
      </c>
      <c r="F24" s="7">
        <v>35818.54</v>
      </c>
      <c r="G24" s="7">
        <v>5628829.6100000003</v>
      </c>
      <c r="H24" s="7">
        <v>8878317</v>
      </c>
    </row>
    <row r="25" spans="1:8">
      <c r="A25" s="6" t="s">
        <v>273</v>
      </c>
      <c r="B25" s="7">
        <v>0</v>
      </c>
      <c r="C25" s="7">
        <v>0</v>
      </c>
      <c r="D25" s="7">
        <v>0</v>
      </c>
      <c r="E25" s="7">
        <v>8144653</v>
      </c>
      <c r="F25" s="7">
        <v>304409.59999999998</v>
      </c>
      <c r="G25" s="7">
        <v>3034256.88</v>
      </c>
      <c r="H25" s="7">
        <v>6640070.9299999997</v>
      </c>
    </row>
    <row r="26" spans="1:8">
      <c r="A26" s="6" t="s">
        <v>274</v>
      </c>
      <c r="B26" s="7">
        <v>0</v>
      </c>
      <c r="C26" s="7">
        <v>750906</v>
      </c>
      <c r="D26" s="7">
        <v>779252.32</v>
      </c>
      <c r="E26" s="7">
        <v>801513.58</v>
      </c>
      <c r="F26" s="7">
        <v>1439823.79</v>
      </c>
      <c r="G26" s="7">
        <v>0</v>
      </c>
      <c r="H26" s="7">
        <v>17944056.440000001</v>
      </c>
    </row>
    <row r="27" spans="1:8">
      <c r="A27" s="6" t="s">
        <v>275</v>
      </c>
      <c r="B27" s="7">
        <v>0</v>
      </c>
      <c r="C27" s="7">
        <v>5891261.9800000004</v>
      </c>
      <c r="D27" s="7">
        <v>7012015.0199999996</v>
      </c>
      <c r="E27" s="7">
        <v>12548271.859999999</v>
      </c>
      <c r="F27" s="7">
        <v>32162884.239999998</v>
      </c>
      <c r="G27" s="7">
        <v>36425533.869999997</v>
      </c>
      <c r="H27" s="7">
        <v>47868145.549999997</v>
      </c>
    </row>
    <row r="28" spans="1:8">
      <c r="A28" s="6" t="s">
        <v>216</v>
      </c>
      <c r="B28" s="7">
        <v>0</v>
      </c>
      <c r="C28" s="7">
        <v>3478938.46</v>
      </c>
      <c r="D28" s="7">
        <v>10746271.83</v>
      </c>
      <c r="E28" s="7">
        <v>54065280.689999998</v>
      </c>
      <c r="F28" s="7">
        <v>76637869.739999995</v>
      </c>
      <c r="G28" s="7">
        <v>95671066.549999997</v>
      </c>
      <c r="H28" s="7">
        <v>81836832.930000007</v>
      </c>
    </row>
    <row r="29" spans="1:8">
      <c r="A29" s="6" t="s">
        <v>276</v>
      </c>
      <c r="B29" s="7">
        <v>0</v>
      </c>
      <c r="C29" s="7">
        <v>1171076.0900000001</v>
      </c>
      <c r="D29" s="7">
        <v>6182334.0700000003</v>
      </c>
      <c r="E29" s="7">
        <v>11838096.65</v>
      </c>
      <c r="F29" s="7">
        <v>12358771.75</v>
      </c>
      <c r="G29" s="7">
        <v>10892640.529999999</v>
      </c>
      <c r="H29" s="7">
        <v>7677585.9199999999</v>
      </c>
    </row>
    <row r="30" spans="1:8">
      <c r="A30" s="6" t="s">
        <v>277</v>
      </c>
      <c r="B30" s="7">
        <v>482956</v>
      </c>
      <c r="C30" s="7">
        <v>0</v>
      </c>
      <c r="D30" s="7">
        <v>5708684.7000000002</v>
      </c>
      <c r="E30" s="7">
        <v>8020786.9699999997</v>
      </c>
      <c r="F30" s="7">
        <v>8911454.3300000001</v>
      </c>
      <c r="G30" s="7">
        <v>11014426.17</v>
      </c>
      <c r="H30" s="7">
        <v>9840997.1400000006</v>
      </c>
    </row>
    <row r="31" spans="1:8">
      <c r="A31" s="6" t="s">
        <v>278</v>
      </c>
      <c r="B31" s="7">
        <v>0</v>
      </c>
      <c r="C31" s="7">
        <v>0</v>
      </c>
      <c r="D31" s="7">
        <v>0</v>
      </c>
      <c r="E31" s="7">
        <v>9305941.1899999995</v>
      </c>
      <c r="F31" s="7">
        <v>18182104.359999999</v>
      </c>
      <c r="G31" s="7">
        <v>46754006.579999998</v>
      </c>
      <c r="H31" s="7">
        <v>52373545.189999998</v>
      </c>
    </row>
    <row r="32" spans="1:8">
      <c r="A32" s="6" t="s">
        <v>279</v>
      </c>
      <c r="B32" s="7">
        <v>0</v>
      </c>
      <c r="C32" s="7">
        <v>0</v>
      </c>
      <c r="D32" s="7">
        <v>261500</v>
      </c>
      <c r="E32" s="7">
        <v>523000</v>
      </c>
      <c r="F32" s="7">
        <v>0</v>
      </c>
      <c r="G32" s="7">
        <v>0</v>
      </c>
      <c r="H32" s="7">
        <v>929529.68</v>
      </c>
    </row>
    <row r="33" spans="1:8">
      <c r="A33" s="6" t="s">
        <v>280</v>
      </c>
      <c r="B33" s="7">
        <v>3931035.84</v>
      </c>
      <c r="C33" s="7">
        <v>4596822</v>
      </c>
      <c r="D33" s="7">
        <v>3065280</v>
      </c>
      <c r="E33" s="7">
        <v>2777587.27</v>
      </c>
      <c r="F33" s="7">
        <v>20057787.190000001</v>
      </c>
      <c r="G33" s="7">
        <v>11376483.439999999</v>
      </c>
      <c r="H33" s="7">
        <v>13097663.529999999</v>
      </c>
    </row>
    <row r="34" spans="1:8">
      <c r="A34" s="6" t="s">
        <v>281</v>
      </c>
      <c r="B34" s="7">
        <v>0</v>
      </c>
      <c r="C34" s="7">
        <v>0</v>
      </c>
      <c r="D34" s="7">
        <v>0</v>
      </c>
      <c r="E34" s="7">
        <v>76580</v>
      </c>
      <c r="F34" s="7">
        <v>38290</v>
      </c>
      <c r="G34" s="7">
        <v>181380.48000000001</v>
      </c>
      <c r="H34" s="7">
        <v>4802200.9000000004</v>
      </c>
    </row>
    <row r="35" spans="1:8">
      <c r="A35" s="6" t="s">
        <v>282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1206038</v>
      </c>
      <c r="H35" s="7">
        <v>9253086.2799999993</v>
      </c>
    </row>
    <row r="36" spans="1:8">
      <c r="A36" s="6" t="s">
        <v>283</v>
      </c>
      <c r="B36" s="7">
        <v>0</v>
      </c>
      <c r="C36" s="7">
        <v>0</v>
      </c>
      <c r="D36" s="7">
        <v>461760</v>
      </c>
      <c r="E36" s="7">
        <v>4814735.03</v>
      </c>
      <c r="F36" s="7">
        <v>3078604.49</v>
      </c>
      <c r="G36" s="7">
        <v>595513.18999999994</v>
      </c>
      <c r="H36" s="7">
        <v>625942.92000000004</v>
      </c>
    </row>
    <row r="37" spans="1:8">
      <c r="A37" s="6" t="s">
        <v>284</v>
      </c>
      <c r="B37" s="7">
        <v>0</v>
      </c>
      <c r="C37" s="7">
        <v>1196011.6200000001</v>
      </c>
      <c r="D37" s="7">
        <v>11135787.48</v>
      </c>
      <c r="E37" s="7">
        <v>30691008.510000002</v>
      </c>
      <c r="F37" s="7">
        <v>20788997.039999999</v>
      </c>
      <c r="G37" s="7">
        <v>14898600.91</v>
      </c>
      <c r="H37" s="7">
        <v>25336311.239999998</v>
      </c>
    </row>
    <row r="38" spans="1:8">
      <c r="A38" s="6" t="s">
        <v>285</v>
      </c>
      <c r="B38" s="7">
        <v>0</v>
      </c>
      <c r="C38" s="7">
        <v>5064766</v>
      </c>
      <c r="D38" s="7">
        <v>1775684.98</v>
      </c>
      <c r="E38" s="7">
        <v>1315000</v>
      </c>
      <c r="F38" s="5">
        <v>-391939.79</v>
      </c>
      <c r="G38" s="7">
        <v>37542.5</v>
      </c>
      <c r="H38" s="7">
        <v>1878990.53</v>
      </c>
    </row>
    <row r="39" spans="1:8">
      <c r="A39" s="6" t="s">
        <v>286</v>
      </c>
      <c r="B39" s="7">
        <v>205139.29</v>
      </c>
      <c r="C39" s="7">
        <v>2498070.4700000002</v>
      </c>
      <c r="D39" s="7">
        <v>27226455.82</v>
      </c>
      <c r="E39" s="7">
        <v>36524430.659999996</v>
      </c>
      <c r="F39" s="7">
        <v>30116242.600000001</v>
      </c>
      <c r="G39" s="7">
        <v>23469380.670000002</v>
      </c>
      <c r="H39" s="7">
        <v>35855403.020000003</v>
      </c>
    </row>
    <row r="40" spans="1:8">
      <c r="A40" s="6" t="s">
        <v>287</v>
      </c>
      <c r="B40" s="7">
        <v>864782</v>
      </c>
      <c r="C40" s="7">
        <v>4525663.05</v>
      </c>
      <c r="D40" s="7">
        <v>2637046.9900000002</v>
      </c>
      <c r="E40" s="7">
        <v>1337810.54</v>
      </c>
      <c r="F40" s="7">
        <v>0</v>
      </c>
      <c r="G40" s="7">
        <v>0</v>
      </c>
      <c r="H40" s="7">
        <v>0</v>
      </c>
    </row>
    <row r="41" spans="1:8">
      <c r="A41" s="6" t="s">
        <v>288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5">
        <v>0</v>
      </c>
      <c r="H41" s="7">
        <v>339851.59</v>
      </c>
    </row>
    <row r="42" spans="1:8">
      <c r="A42" s="6" t="s">
        <v>289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6323768.7199999997</v>
      </c>
      <c r="H42" s="7">
        <v>5806907.2599999998</v>
      </c>
    </row>
    <row r="43" spans="1:8">
      <c r="A43" s="6" t="s">
        <v>290</v>
      </c>
      <c r="B43" s="7">
        <v>0</v>
      </c>
      <c r="C43" s="7">
        <v>9014347.9299999997</v>
      </c>
      <c r="D43" s="7">
        <v>17227630.59</v>
      </c>
      <c r="E43" s="7">
        <v>18370406.579999998</v>
      </c>
      <c r="F43" s="7">
        <v>29879822.739999998</v>
      </c>
      <c r="G43" s="7">
        <v>37886677.060000002</v>
      </c>
      <c r="H43" s="7">
        <v>43078663.43</v>
      </c>
    </row>
    <row r="44" spans="1:8">
      <c r="A44" s="6" t="s">
        <v>291</v>
      </c>
      <c r="B44" s="7">
        <v>0</v>
      </c>
      <c r="C44" s="7">
        <v>0</v>
      </c>
      <c r="D44" s="7">
        <v>0</v>
      </c>
      <c r="E44" s="7">
        <v>0</v>
      </c>
      <c r="F44" s="7">
        <v>2739200</v>
      </c>
      <c r="G44" s="7">
        <v>0</v>
      </c>
      <c r="H44" s="5">
        <v>-2739200</v>
      </c>
    </row>
    <row r="45" spans="1:8">
      <c r="A45" s="6" t="s">
        <v>292</v>
      </c>
      <c r="B45" s="7">
        <v>0</v>
      </c>
      <c r="C45" s="7">
        <v>1047411.54</v>
      </c>
      <c r="D45" s="7">
        <v>480769.23</v>
      </c>
      <c r="E45" s="7">
        <v>9341075.4600000009</v>
      </c>
      <c r="F45" s="7">
        <v>9856446.6300000008</v>
      </c>
      <c r="G45" s="7">
        <v>9789714.8300000001</v>
      </c>
      <c r="H45" s="7">
        <v>8219464.8899999997</v>
      </c>
    </row>
    <row r="46" spans="1:8">
      <c r="A46" s="6" t="s">
        <v>293</v>
      </c>
      <c r="B46" s="7">
        <v>0</v>
      </c>
      <c r="C46" s="7">
        <v>5902841</v>
      </c>
      <c r="D46" s="7">
        <v>12012845.4</v>
      </c>
      <c r="E46" s="7">
        <v>21209769</v>
      </c>
      <c r="F46" s="7">
        <v>15432289.949999999</v>
      </c>
      <c r="G46" s="7">
        <v>32383532.600000001</v>
      </c>
      <c r="H46" s="7">
        <v>33311181.739999998</v>
      </c>
    </row>
    <row r="47" spans="1:8">
      <c r="A47" s="6" t="s">
        <v>236</v>
      </c>
      <c r="B47" s="7">
        <v>0</v>
      </c>
      <c r="C47" s="7">
        <v>965996.06</v>
      </c>
      <c r="D47" s="7">
        <v>47046588.479999997</v>
      </c>
      <c r="E47" s="7">
        <v>30936914.539999999</v>
      </c>
      <c r="F47" s="7">
        <v>53312635.420000002</v>
      </c>
      <c r="G47" s="7">
        <v>88839717.780000001</v>
      </c>
      <c r="H47" s="7">
        <v>50303424.609999999</v>
      </c>
    </row>
    <row r="48" spans="1:8">
      <c r="A48" s="6" t="s">
        <v>294</v>
      </c>
      <c r="B48" s="7">
        <v>0</v>
      </c>
      <c r="C48" s="7">
        <v>0</v>
      </c>
      <c r="D48" s="7">
        <v>0</v>
      </c>
      <c r="E48" s="7">
        <v>259632</v>
      </c>
      <c r="F48" s="7">
        <v>268200</v>
      </c>
      <c r="G48" s="7">
        <v>0</v>
      </c>
      <c r="H48" s="7">
        <v>1440397.6</v>
      </c>
    </row>
    <row r="49" spans="1:8">
      <c r="A49" s="6" t="s">
        <v>295</v>
      </c>
      <c r="B49" s="7">
        <v>0</v>
      </c>
      <c r="C49" s="7">
        <v>465500</v>
      </c>
      <c r="D49" s="7">
        <v>586600</v>
      </c>
      <c r="E49" s="7">
        <v>2083428.08</v>
      </c>
      <c r="F49" s="7">
        <v>11848884.23</v>
      </c>
      <c r="G49" s="7">
        <v>24450752.670000002</v>
      </c>
      <c r="H49" s="7">
        <v>20368278.870000001</v>
      </c>
    </row>
    <row r="50" spans="1:8">
      <c r="A50" s="6" t="s">
        <v>296</v>
      </c>
      <c r="B50" s="7">
        <v>0</v>
      </c>
      <c r="C50" s="7">
        <v>0</v>
      </c>
      <c r="D50" s="7">
        <v>0</v>
      </c>
      <c r="E50" s="7">
        <v>3191757.04</v>
      </c>
      <c r="F50" s="7">
        <v>8217207.0300000003</v>
      </c>
      <c r="G50" s="7">
        <v>4092293.83</v>
      </c>
      <c r="H50" s="7">
        <v>6859101.5700000003</v>
      </c>
    </row>
    <row r="51" spans="1:8">
      <c r="A51" s="6" t="s">
        <v>297</v>
      </c>
      <c r="B51" s="7">
        <v>0</v>
      </c>
      <c r="C51" s="7">
        <v>0</v>
      </c>
      <c r="D51" s="7">
        <v>2001499.92</v>
      </c>
      <c r="E51" s="7">
        <v>3961852.81</v>
      </c>
      <c r="F51" s="7">
        <v>1727869.69</v>
      </c>
      <c r="G51" s="7">
        <v>1698233.12</v>
      </c>
      <c r="H51" s="7">
        <v>2052578.65</v>
      </c>
    </row>
    <row r="52" spans="1:8">
      <c r="A52" s="6" t="s">
        <v>298</v>
      </c>
      <c r="B52" s="7">
        <v>0</v>
      </c>
      <c r="C52" s="7">
        <v>0</v>
      </c>
      <c r="D52" s="7">
        <v>344306.8</v>
      </c>
      <c r="E52" s="7">
        <v>11653044.710000001</v>
      </c>
      <c r="F52" s="7">
        <v>19355193.260000002</v>
      </c>
      <c r="G52" s="7">
        <v>33992437.299999997</v>
      </c>
      <c r="H52" s="7">
        <v>22056911.640000001</v>
      </c>
    </row>
    <row r="53" spans="1:8">
      <c r="A53" s="6" t="s">
        <v>299</v>
      </c>
      <c r="B53" s="7">
        <v>6106203.96</v>
      </c>
      <c r="C53" s="7">
        <v>7757122.8399999999</v>
      </c>
      <c r="D53" s="7">
        <v>10415103.1</v>
      </c>
      <c r="E53" s="7">
        <v>10187129.619999999</v>
      </c>
      <c r="F53" s="7">
        <v>4149005</v>
      </c>
      <c r="G53" s="7">
        <v>0</v>
      </c>
      <c r="H53" s="7">
        <v>0</v>
      </c>
    </row>
    <row r="54" spans="1:8">
      <c r="A54" s="6" t="s">
        <v>300</v>
      </c>
      <c r="B54" s="7">
        <v>0</v>
      </c>
      <c r="C54" s="7">
        <v>6418907.8899999997</v>
      </c>
      <c r="D54" s="7">
        <v>19596795.649999999</v>
      </c>
      <c r="E54" s="7">
        <v>28108353.829999998</v>
      </c>
      <c r="F54" s="7">
        <v>34148919</v>
      </c>
      <c r="G54" s="7">
        <v>36020386.469999999</v>
      </c>
      <c r="H54" s="7">
        <v>20720237.300000001</v>
      </c>
    </row>
    <row r="55" spans="1:8">
      <c r="A55" s="6" t="s">
        <v>301</v>
      </c>
      <c r="B55" s="7">
        <v>0</v>
      </c>
      <c r="C55" s="7">
        <v>0</v>
      </c>
      <c r="D55" s="7">
        <v>0</v>
      </c>
      <c r="E55" s="7">
        <v>0</v>
      </c>
      <c r="F55" s="7">
        <v>48200.160000000003</v>
      </c>
      <c r="G55" s="7">
        <v>47838.78</v>
      </c>
      <c r="H55" s="7">
        <v>1082338.1200000001</v>
      </c>
    </row>
    <row r="56" spans="1:8">
      <c r="A56" s="6" t="s">
        <v>302</v>
      </c>
      <c r="B56" s="7">
        <v>0</v>
      </c>
      <c r="C56" s="7">
        <v>0</v>
      </c>
      <c r="D56" s="7">
        <v>10349482</v>
      </c>
      <c r="E56" s="7">
        <v>22092284</v>
      </c>
      <c r="F56" s="7">
        <v>20054661</v>
      </c>
      <c r="G56" s="7">
        <v>28033799</v>
      </c>
      <c r="H56" s="7">
        <v>32003627.02</v>
      </c>
    </row>
    <row r="57" spans="1:8">
      <c r="A57" s="6" t="s">
        <v>303</v>
      </c>
      <c r="B57" s="7">
        <v>0</v>
      </c>
      <c r="C57" s="7">
        <v>0</v>
      </c>
      <c r="D57" s="7">
        <v>0</v>
      </c>
      <c r="E57" s="7">
        <v>553044.68000000005</v>
      </c>
      <c r="F57" s="7">
        <v>390743.53</v>
      </c>
      <c r="G57" s="7">
        <v>1411544.27</v>
      </c>
      <c r="H57" s="7">
        <v>1169611.2</v>
      </c>
    </row>
    <row r="58" spans="1:8">
      <c r="A58" s="6" t="s">
        <v>304</v>
      </c>
      <c r="B58" s="7">
        <v>0</v>
      </c>
      <c r="C58" s="7">
        <v>368644.78</v>
      </c>
      <c r="D58" s="7">
        <v>2412222.7599999998</v>
      </c>
      <c r="E58" s="7">
        <v>3246347</v>
      </c>
      <c r="F58" s="7">
        <v>2283703.42</v>
      </c>
      <c r="G58" s="7">
        <v>1581149.44</v>
      </c>
      <c r="H58" s="7">
        <v>1059527.8</v>
      </c>
    </row>
    <row r="59" spans="1:8">
      <c r="A59" s="6" t="s">
        <v>305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6046837.2999999998</v>
      </c>
      <c r="H59" s="7">
        <v>13775829.9</v>
      </c>
    </row>
    <row r="60" spans="1:8">
      <c r="A60" s="6" t="s">
        <v>306</v>
      </c>
      <c r="B60" s="7">
        <v>0</v>
      </c>
      <c r="C60" s="7">
        <v>1835188.21</v>
      </c>
      <c r="D60" s="7">
        <v>0</v>
      </c>
      <c r="E60" s="7">
        <v>1267171.97</v>
      </c>
      <c r="F60" s="5">
        <v>-681910.99</v>
      </c>
      <c r="G60" s="7">
        <v>0</v>
      </c>
      <c r="H60" s="7">
        <v>0</v>
      </c>
    </row>
    <row r="61" spans="1:8">
      <c r="A61" s="6" t="s">
        <v>307</v>
      </c>
      <c r="B61" s="7">
        <v>0</v>
      </c>
      <c r="C61" s="7">
        <v>0</v>
      </c>
      <c r="D61" s="7">
        <v>4173779.3</v>
      </c>
      <c r="E61" s="7">
        <v>1612416.58</v>
      </c>
      <c r="F61" s="7">
        <v>4065828.11</v>
      </c>
      <c r="G61" s="7">
        <v>8085195.7699999996</v>
      </c>
      <c r="H61" s="7">
        <v>9139598.5700000003</v>
      </c>
    </row>
    <row r="62" spans="1:8">
      <c r="A62" s="6" t="s">
        <v>308</v>
      </c>
      <c r="B62" s="7">
        <v>0</v>
      </c>
      <c r="C62" s="7">
        <v>5891324</v>
      </c>
      <c r="D62" s="7">
        <v>2883348.43</v>
      </c>
      <c r="E62" s="7">
        <v>3827016</v>
      </c>
      <c r="F62" s="7">
        <v>5658028.5199999996</v>
      </c>
      <c r="G62" s="7">
        <v>3813728.68</v>
      </c>
      <c r="H62" s="7">
        <v>4597957.3099999996</v>
      </c>
    </row>
    <row r="63" spans="1:8">
      <c r="A63" s="6" t="s">
        <v>309</v>
      </c>
      <c r="B63" s="7">
        <v>0</v>
      </c>
      <c r="C63" s="7">
        <v>1444804.74</v>
      </c>
      <c r="D63" s="7">
        <v>1491881.73</v>
      </c>
      <c r="E63" s="7">
        <v>2843793.38</v>
      </c>
      <c r="F63" s="5">
        <v>-437701.57</v>
      </c>
      <c r="G63" s="7">
        <v>0</v>
      </c>
      <c r="H63" s="7">
        <v>0</v>
      </c>
    </row>
    <row r="64" spans="1:8">
      <c r="A64" s="6" t="s">
        <v>310</v>
      </c>
      <c r="B64" s="7">
        <v>286668</v>
      </c>
      <c r="C64" s="7">
        <v>12641840.630000001</v>
      </c>
      <c r="D64" s="7">
        <v>14648164.41</v>
      </c>
      <c r="E64" s="7">
        <v>33213404.190000001</v>
      </c>
      <c r="F64" s="7">
        <v>42312363.25</v>
      </c>
      <c r="G64" s="7">
        <v>45701519.009999998</v>
      </c>
      <c r="H64" s="7">
        <v>45231551.780000001</v>
      </c>
    </row>
    <row r="65" spans="1:8">
      <c r="A65" s="2" t="s">
        <v>198</v>
      </c>
      <c r="B65" s="24">
        <f t="shared" ref="B65:H65" si="0">SUM(B2:B64)</f>
        <v>17608248.599999998</v>
      </c>
      <c r="C65" s="24">
        <f t="shared" si="0"/>
        <v>106368720.70999999</v>
      </c>
      <c r="D65" s="24">
        <f t="shared" si="0"/>
        <v>325142383.82999998</v>
      </c>
      <c r="E65" s="24">
        <f t="shared" si="0"/>
        <v>626298638.92000008</v>
      </c>
      <c r="F65" s="24">
        <f t="shared" si="0"/>
        <v>831536240.42999995</v>
      </c>
      <c r="G65" s="24">
        <f t="shared" si="0"/>
        <v>1101546732.9199998</v>
      </c>
      <c r="H65" s="24">
        <f t="shared" si="0"/>
        <v>1206028807.9799993</v>
      </c>
    </row>
  </sheetData>
  <pageMargins left="0.7" right="0.7" top="0.75" bottom="0.75" header="0.3" footer="0.3"/>
  <pageSetup scale="7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Normal="100" workbookViewId="0">
      <selection activeCell="F37" sqref="F37"/>
    </sheetView>
  </sheetViews>
  <sheetFormatPr defaultRowHeight="15"/>
  <cols>
    <col min="1" max="1" width="49.7109375" bestFit="1" customWidth="1"/>
    <col min="2" max="2" width="13.85546875" bestFit="1" customWidth="1"/>
    <col min="3" max="10" width="14.85546875" bestFit="1" customWidth="1"/>
  </cols>
  <sheetData>
    <row r="1" spans="1:10">
      <c r="A1" s="2" t="s">
        <v>190</v>
      </c>
      <c r="B1" s="3" t="s">
        <v>311</v>
      </c>
      <c r="C1" s="3" t="s">
        <v>312</v>
      </c>
      <c r="D1" s="3" t="s">
        <v>191</v>
      </c>
      <c r="E1" s="3" t="s">
        <v>192</v>
      </c>
      <c r="F1" s="3" t="s">
        <v>193</v>
      </c>
      <c r="G1" s="3" t="s">
        <v>194</v>
      </c>
      <c r="H1" s="3" t="s">
        <v>195</v>
      </c>
      <c r="I1" s="3" t="s">
        <v>196</v>
      </c>
      <c r="J1" s="3" t="s">
        <v>197</v>
      </c>
    </row>
    <row r="2" spans="1:10">
      <c r="A2" s="6" t="s">
        <v>313</v>
      </c>
      <c r="B2" s="5">
        <v>0</v>
      </c>
      <c r="C2" s="5">
        <v>0</v>
      </c>
      <c r="D2" s="5">
        <v>0</v>
      </c>
      <c r="E2" s="5">
        <v>997952.55</v>
      </c>
      <c r="F2" s="5">
        <v>523786.8</v>
      </c>
      <c r="G2" s="5">
        <v>2218425.1</v>
      </c>
      <c r="H2" s="5">
        <v>2156958.64</v>
      </c>
      <c r="I2" s="5">
        <v>672400.8</v>
      </c>
      <c r="J2" s="5">
        <v>1521821.68</v>
      </c>
    </row>
    <row r="3" spans="1:10">
      <c r="A3" s="6" t="s">
        <v>314</v>
      </c>
      <c r="B3" s="5">
        <v>122819.05</v>
      </c>
      <c r="C3" s="5">
        <v>1621083.7</v>
      </c>
      <c r="D3" s="5">
        <v>3218740.16</v>
      </c>
      <c r="E3" s="5">
        <v>4571865.03</v>
      </c>
      <c r="F3" s="5">
        <v>5240476.67</v>
      </c>
      <c r="G3" s="5">
        <v>222443.12</v>
      </c>
      <c r="H3" s="5">
        <v>836341.39</v>
      </c>
      <c r="I3" s="5">
        <v>856759.68</v>
      </c>
      <c r="J3" s="5">
        <v>506644.38</v>
      </c>
    </row>
    <row r="4" spans="1:10">
      <c r="A4" s="6" t="s">
        <v>315</v>
      </c>
      <c r="B4" s="5">
        <v>0</v>
      </c>
      <c r="C4" s="5">
        <v>0</v>
      </c>
      <c r="D4" s="5">
        <v>0</v>
      </c>
      <c r="E4" s="5">
        <v>100250</v>
      </c>
      <c r="F4" s="5">
        <v>0</v>
      </c>
      <c r="G4" s="5">
        <v>0</v>
      </c>
      <c r="H4" s="5">
        <v>0</v>
      </c>
      <c r="I4" s="5">
        <v>0</v>
      </c>
      <c r="J4" s="5">
        <v>0</v>
      </c>
    </row>
    <row r="5" spans="1:10">
      <c r="A5" s="6" t="s">
        <v>316</v>
      </c>
      <c r="B5" s="5">
        <v>0</v>
      </c>
      <c r="C5" s="5">
        <v>1052438</v>
      </c>
      <c r="D5" s="5">
        <v>11765850.68</v>
      </c>
      <c r="E5" s="5">
        <v>9459889.6899999995</v>
      </c>
      <c r="F5" s="5">
        <v>5968263.3499999996</v>
      </c>
      <c r="G5" s="5">
        <v>6579929.3600000003</v>
      </c>
      <c r="H5" s="5">
        <v>7421224.5199999996</v>
      </c>
      <c r="I5" s="5">
        <v>-625165.1</v>
      </c>
      <c r="J5" s="5">
        <v>-132828.35999999999</v>
      </c>
    </row>
    <row r="6" spans="1:10">
      <c r="A6" s="6" t="s">
        <v>317</v>
      </c>
      <c r="B6" s="5">
        <v>1333800</v>
      </c>
      <c r="C6" s="5">
        <v>0</v>
      </c>
      <c r="D6" s="5">
        <v>0</v>
      </c>
      <c r="E6" s="5">
        <v>6555821.3799999999</v>
      </c>
      <c r="F6" s="5">
        <v>6733571.04</v>
      </c>
      <c r="G6" s="5">
        <v>6176123.2800000003</v>
      </c>
      <c r="H6" s="5">
        <v>5524034</v>
      </c>
      <c r="I6" s="5">
        <v>5592715</v>
      </c>
      <c r="J6" s="5">
        <v>5289739.2</v>
      </c>
    </row>
    <row r="7" spans="1:10">
      <c r="A7" s="6" t="s">
        <v>318</v>
      </c>
      <c r="B7" s="5">
        <v>557654.4</v>
      </c>
      <c r="C7" s="5">
        <v>496606.7</v>
      </c>
      <c r="D7" s="5">
        <v>713225.66</v>
      </c>
      <c r="E7" s="5">
        <v>3566741.4</v>
      </c>
      <c r="F7" s="5">
        <v>10127416.77</v>
      </c>
      <c r="G7" s="5">
        <v>5390865.7199999997</v>
      </c>
      <c r="H7" s="5">
        <v>9189676.6999999993</v>
      </c>
      <c r="I7" s="5">
        <v>2662906.08</v>
      </c>
      <c r="J7" s="5">
        <v>595495.87</v>
      </c>
    </row>
    <row r="8" spans="1:10">
      <c r="A8" s="6" t="s">
        <v>319</v>
      </c>
      <c r="B8" s="5">
        <v>0</v>
      </c>
      <c r="C8" s="5">
        <v>15059392.34</v>
      </c>
      <c r="D8" s="5">
        <v>46155508.799999997</v>
      </c>
      <c r="E8" s="5">
        <v>67158672.469999999</v>
      </c>
      <c r="F8" s="5">
        <v>29937964.66</v>
      </c>
      <c r="G8" s="5">
        <v>25292667.010000002</v>
      </c>
      <c r="H8" s="5">
        <v>23029149.510000002</v>
      </c>
      <c r="I8" s="5">
        <v>6413605.0199999996</v>
      </c>
      <c r="J8" s="5">
        <v>5623657.3300000001</v>
      </c>
    </row>
    <row r="9" spans="1:10">
      <c r="A9" s="6" t="s">
        <v>320</v>
      </c>
      <c r="B9" s="5">
        <v>3607000</v>
      </c>
      <c r="C9" s="5">
        <v>15700261</v>
      </c>
      <c r="D9" s="5">
        <v>15416388</v>
      </c>
      <c r="E9" s="5">
        <v>26076337.780000001</v>
      </c>
      <c r="F9" s="5">
        <v>22516029.34</v>
      </c>
      <c r="G9" s="5">
        <v>22092755.530000001</v>
      </c>
      <c r="H9" s="5">
        <v>15494553.699999999</v>
      </c>
      <c r="I9" s="5">
        <v>9720663.3200000003</v>
      </c>
      <c r="J9" s="5">
        <v>7444678.6100000003</v>
      </c>
    </row>
    <row r="10" spans="1:10">
      <c r="A10" s="6" t="s">
        <v>321</v>
      </c>
      <c r="B10" s="5">
        <v>0</v>
      </c>
      <c r="C10" s="5">
        <v>0</v>
      </c>
      <c r="D10" s="5">
        <v>0</v>
      </c>
      <c r="E10" s="5">
        <v>6924162.4199999999</v>
      </c>
      <c r="F10" s="5">
        <v>4601370.09</v>
      </c>
      <c r="G10" s="5">
        <v>8929558.3000000007</v>
      </c>
      <c r="H10" s="5">
        <v>5464210.9000000004</v>
      </c>
      <c r="I10" s="5">
        <v>4844937.1500000004</v>
      </c>
      <c r="J10" s="5">
        <v>4680236.8099999996</v>
      </c>
    </row>
    <row r="11" spans="1:10">
      <c r="A11" s="6" t="s">
        <v>322</v>
      </c>
      <c r="B11" s="5">
        <v>0</v>
      </c>
      <c r="C11" s="5">
        <v>5963686</v>
      </c>
      <c r="D11" s="5">
        <v>5598024.8399999999</v>
      </c>
      <c r="E11" s="5">
        <v>10554157.220000001</v>
      </c>
      <c r="F11" s="5">
        <v>11648872.66</v>
      </c>
      <c r="G11" s="5">
        <v>10700584.6</v>
      </c>
      <c r="H11" s="5">
        <v>2587292.6800000002</v>
      </c>
      <c r="I11" s="5">
        <v>5025548.01</v>
      </c>
      <c r="J11" s="5">
        <v>2593951.5099999998</v>
      </c>
    </row>
    <row r="12" spans="1:10">
      <c r="A12" s="6" t="s">
        <v>323</v>
      </c>
      <c r="B12" s="5">
        <v>154000</v>
      </c>
      <c r="C12" s="5">
        <v>3335050.62</v>
      </c>
      <c r="D12" s="5">
        <v>7037925.5999999996</v>
      </c>
      <c r="E12" s="5">
        <v>2019072.19</v>
      </c>
      <c r="F12" s="5">
        <v>3191600.54</v>
      </c>
      <c r="G12" s="5">
        <v>1145290.3999999999</v>
      </c>
      <c r="H12" s="5">
        <v>186296.58</v>
      </c>
      <c r="I12" s="5">
        <v>-13365.27</v>
      </c>
      <c r="J12" s="5">
        <v>182834.66</v>
      </c>
    </row>
    <row r="13" spans="1:10">
      <c r="A13" s="6" t="s">
        <v>324</v>
      </c>
      <c r="B13" s="5">
        <v>0</v>
      </c>
      <c r="C13" s="5">
        <v>0</v>
      </c>
      <c r="D13" s="5">
        <v>2390534.4</v>
      </c>
      <c r="E13" s="5">
        <v>17804796.32</v>
      </c>
      <c r="F13" s="5">
        <v>27885612.309999999</v>
      </c>
      <c r="G13" s="5">
        <v>15660023.970000001</v>
      </c>
      <c r="H13" s="5">
        <v>11876270.060000001</v>
      </c>
      <c r="I13" s="5">
        <v>10075647.050000001</v>
      </c>
      <c r="J13" s="5">
        <v>-27526.39</v>
      </c>
    </row>
    <row r="14" spans="1:10">
      <c r="A14" s="6" t="s">
        <v>325</v>
      </c>
      <c r="B14" s="5">
        <v>0</v>
      </c>
      <c r="C14" s="5">
        <v>0</v>
      </c>
      <c r="D14" s="5">
        <v>0</v>
      </c>
      <c r="E14" s="5">
        <v>249851.74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>
      <c r="A15" s="6" t="s">
        <v>326</v>
      </c>
      <c r="B15" s="5">
        <v>4316455.4000000004</v>
      </c>
      <c r="C15" s="5">
        <v>5235032.5999999996</v>
      </c>
      <c r="D15" s="5">
        <v>7632141.0999999996</v>
      </c>
      <c r="E15" s="5">
        <v>5614050.6200000001</v>
      </c>
      <c r="F15" s="5">
        <v>6198120.3399999999</v>
      </c>
      <c r="G15" s="5">
        <v>3486521.81</v>
      </c>
      <c r="H15" s="5">
        <v>2852088.89</v>
      </c>
      <c r="I15" s="5">
        <v>-86935.96</v>
      </c>
      <c r="J15" s="5">
        <v>0</v>
      </c>
    </row>
    <row r="16" spans="1:10">
      <c r="A16" s="6" t="s">
        <v>327</v>
      </c>
      <c r="B16" s="5">
        <v>1407211.54</v>
      </c>
      <c r="C16" s="5">
        <v>620413.92000000004</v>
      </c>
      <c r="D16" s="5">
        <v>288213.34999999998</v>
      </c>
      <c r="E16" s="5">
        <v>872020</v>
      </c>
      <c r="F16" s="5">
        <v>436000</v>
      </c>
      <c r="G16" s="5">
        <v>0</v>
      </c>
      <c r="H16" s="5">
        <v>0</v>
      </c>
      <c r="I16" s="5">
        <v>0</v>
      </c>
      <c r="J16" s="5">
        <v>0</v>
      </c>
    </row>
    <row r="17" spans="1:10">
      <c r="A17" s="6" t="s">
        <v>328</v>
      </c>
      <c r="B17" s="5">
        <v>1051302.8</v>
      </c>
      <c r="C17" s="5">
        <v>5137332.96</v>
      </c>
      <c r="D17" s="5">
        <v>11967435.9</v>
      </c>
      <c r="E17" s="5">
        <v>31581183.289999999</v>
      </c>
      <c r="F17" s="5">
        <v>49822771.189999998</v>
      </c>
      <c r="G17" s="5">
        <v>35000903.049999997</v>
      </c>
      <c r="H17" s="5">
        <v>15014515.060000001</v>
      </c>
      <c r="I17" s="5">
        <v>19173844.559999999</v>
      </c>
      <c r="J17" s="5">
        <v>10744986.07</v>
      </c>
    </row>
    <row r="18" spans="1:10">
      <c r="A18" s="6" t="s">
        <v>329</v>
      </c>
      <c r="B18" s="5">
        <v>891186.53</v>
      </c>
      <c r="C18" s="5">
        <v>2164964.88</v>
      </c>
      <c r="D18" s="5">
        <v>5127377.5599999996</v>
      </c>
      <c r="E18" s="5">
        <v>7988890.5999999996</v>
      </c>
      <c r="F18" s="5">
        <v>14824129.24</v>
      </c>
      <c r="G18" s="5">
        <v>15789285.01</v>
      </c>
      <c r="H18" s="5">
        <v>6114028.3200000003</v>
      </c>
      <c r="I18" s="5">
        <v>3603658.82</v>
      </c>
      <c r="J18" s="5">
        <v>13365246.91</v>
      </c>
    </row>
    <row r="19" spans="1:10">
      <c r="A19" s="6" t="s">
        <v>330</v>
      </c>
      <c r="B19" s="5">
        <v>813725.8</v>
      </c>
      <c r="C19" s="5">
        <v>837417.61</v>
      </c>
      <c r="D19" s="5">
        <v>0</v>
      </c>
      <c r="E19" s="5">
        <v>-25040</v>
      </c>
      <c r="F19" s="5">
        <v>161177.92000000001</v>
      </c>
      <c r="G19" s="5">
        <v>0</v>
      </c>
      <c r="H19" s="5">
        <v>110223</v>
      </c>
      <c r="I19" s="5">
        <v>0</v>
      </c>
      <c r="J19" s="5">
        <v>0</v>
      </c>
    </row>
    <row r="20" spans="1:10">
      <c r="A20" s="6" t="s">
        <v>331</v>
      </c>
      <c r="B20" s="5">
        <v>0</v>
      </c>
      <c r="C20" s="5">
        <v>916198.8</v>
      </c>
      <c r="D20" s="5">
        <v>948666</v>
      </c>
      <c r="E20" s="5">
        <v>4579555.9400000004</v>
      </c>
      <c r="F20" s="5">
        <v>13110537.970000001</v>
      </c>
      <c r="G20" s="5">
        <v>1221413.3400000001</v>
      </c>
      <c r="H20" s="5">
        <v>0</v>
      </c>
      <c r="I20" s="5">
        <v>0</v>
      </c>
      <c r="J20" s="5">
        <v>0</v>
      </c>
    </row>
    <row r="21" spans="1:10">
      <c r="A21" s="6" t="s">
        <v>332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8260127.6399999997</v>
      </c>
      <c r="H21" s="5">
        <v>12244828.23</v>
      </c>
      <c r="I21" s="5">
        <v>17327320.039999999</v>
      </c>
      <c r="J21" s="5">
        <v>10678145.1</v>
      </c>
    </row>
    <row r="22" spans="1:10">
      <c r="A22" s="6" t="s">
        <v>333</v>
      </c>
      <c r="B22" s="5">
        <v>0</v>
      </c>
      <c r="C22" s="5">
        <v>13327235.470000001</v>
      </c>
      <c r="D22" s="5">
        <v>13142362.119999999</v>
      </c>
      <c r="E22" s="5">
        <v>1094064</v>
      </c>
      <c r="F22" s="5">
        <v>6914519.5999999996</v>
      </c>
      <c r="G22" s="5">
        <v>0</v>
      </c>
      <c r="H22" s="5">
        <v>5025131.58</v>
      </c>
      <c r="I22" s="5">
        <v>6140713.8700000001</v>
      </c>
      <c r="J22" s="5">
        <v>6291035.5</v>
      </c>
    </row>
    <row r="23" spans="1:10">
      <c r="A23" s="6" t="s">
        <v>334</v>
      </c>
      <c r="B23" s="5">
        <v>0</v>
      </c>
      <c r="C23" s="5">
        <v>6072456.1600000001</v>
      </c>
      <c r="D23" s="5">
        <v>9730961.7400000002</v>
      </c>
      <c r="E23" s="5">
        <v>11244197.93</v>
      </c>
      <c r="F23" s="5">
        <v>13386837.630000001</v>
      </c>
      <c r="G23" s="5">
        <v>7048386.6299999999</v>
      </c>
      <c r="H23" s="5">
        <v>-934103.63</v>
      </c>
      <c r="I23" s="5">
        <v>268513.52</v>
      </c>
      <c r="J23" s="5">
        <v>0</v>
      </c>
    </row>
    <row r="24" spans="1:10">
      <c r="A24" s="6" t="s">
        <v>291</v>
      </c>
      <c r="B24" s="5">
        <v>0</v>
      </c>
      <c r="C24" s="5">
        <v>1577343.84</v>
      </c>
      <c r="D24" s="5">
        <v>1991215.71</v>
      </c>
      <c r="E24" s="5">
        <v>4139722.05</v>
      </c>
      <c r="F24" s="5">
        <v>4258832.37</v>
      </c>
      <c r="G24" s="5">
        <v>5377827.71</v>
      </c>
      <c r="H24" s="5">
        <v>3921188.05</v>
      </c>
      <c r="I24" s="5">
        <v>4040531.24</v>
      </c>
      <c r="J24" s="5">
        <v>465360.28</v>
      </c>
    </row>
    <row r="25" spans="1:10">
      <c r="A25" s="6" t="s">
        <v>335</v>
      </c>
      <c r="B25" s="5">
        <v>0</v>
      </c>
      <c r="C25" s="5">
        <v>1502564.04</v>
      </c>
      <c r="D25" s="5">
        <v>445128.16</v>
      </c>
      <c r="E25" s="5">
        <v>2554318.54</v>
      </c>
      <c r="F25" s="5">
        <v>0</v>
      </c>
      <c r="G25" s="5">
        <v>927686.14</v>
      </c>
      <c r="H25" s="5">
        <v>437009.12</v>
      </c>
      <c r="I25" s="5">
        <v>450119.4</v>
      </c>
      <c r="J25" s="5">
        <v>410534.76</v>
      </c>
    </row>
    <row r="26" spans="1:10">
      <c r="A26" s="6" t="s">
        <v>336</v>
      </c>
      <c r="B26" s="5">
        <v>0</v>
      </c>
      <c r="C26" s="5">
        <v>0</v>
      </c>
      <c r="D26" s="5">
        <v>0</v>
      </c>
      <c r="E26" s="5">
        <v>1590555.17</v>
      </c>
      <c r="F26" s="5">
        <v>524499.34</v>
      </c>
      <c r="G26" s="5">
        <v>554096.65</v>
      </c>
      <c r="H26" s="5">
        <v>56870.11</v>
      </c>
      <c r="I26" s="5">
        <v>0</v>
      </c>
      <c r="J26" s="5">
        <v>0</v>
      </c>
    </row>
    <row r="27" spans="1:10">
      <c r="A27" s="6" t="s">
        <v>337</v>
      </c>
      <c r="B27" s="5">
        <v>175200</v>
      </c>
      <c r="C27" s="5">
        <v>2738144.77</v>
      </c>
      <c r="D27" s="5">
        <v>883716.68</v>
      </c>
      <c r="E27" s="5">
        <v>1134209.17</v>
      </c>
      <c r="F27" s="5">
        <v>979489.18</v>
      </c>
      <c r="G27" s="5">
        <v>448047.14</v>
      </c>
      <c r="H27" s="5">
        <v>2947574.28</v>
      </c>
      <c r="I27" s="5">
        <v>3124256.69</v>
      </c>
      <c r="J27" s="5">
        <v>2747742.4</v>
      </c>
    </row>
    <row r="28" spans="1:10">
      <c r="A28" s="6" t="s">
        <v>338</v>
      </c>
      <c r="B28" s="5">
        <v>1206237.3600000001</v>
      </c>
      <c r="C28" s="5">
        <v>248121.04</v>
      </c>
      <c r="D28" s="5">
        <v>2566539.2200000002</v>
      </c>
      <c r="E28" s="5">
        <v>3767366.28</v>
      </c>
      <c r="F28" s="5">
        <v>6928453.9400000004</v>
      </c>
      <c r="G28" s="5">
        <v>9362791.5099999998</v>
      </c>
      <c r="H28" s="5">
        <v>2540355.16</v>
      </c>
      <c r="I28" s="5">
        <v>1352605.12</v>
      </c>
      <c r="J28" s="5">
        <v>774955.62</v>
      </c>
    </row>
    <row r="29" spans="1:10">
      <c r="A29" s="6" t="s">
        <v>339</v>
      </c>
      <c r="B29" s="5">
        <v>2334667.54</v>
      </c>
      <c r="C29" s="5">
        <v>15731087.43</v>
      </c>
      <c r="D29" s="5">
        <v>13072107.24</v>
      </c>
      <c r="E29" s="5">
        <v>11637176.84</v>
      </c>
      <c r="F29" s="5">
        <v>15245769.27</v>
      </c>
      <c r="G29" s="5">
        <v>10456985.02</v>
      </c>
      <c r="H29" s="5">
        <v>7889076.1799999997</v>
      </c>
      <c r="I29" s="5">
        <v>4473305.5599999996</v>
      </c>
      <c r="J29" s="5">
        <v>-1368556.21</v>
      </c>
    </row>
    <row r="30" spans="1:10">
      <c r="A30" s="6" t="s">
        <v>340</v>
      </c>
      <c r="B30" s="5">
        <v>1430038</v>
      </c>
      <c r="C30" s="5">
        <v>7330000</v>
      </c>
      <c r="D30" s="5">
        <v>-333798.75</v>
      </c>
      <c r="E30" s="5">
        <v>1165771.6000000001</v>
      </c>
      <c r="F30" s="5">
        <v>0</v>
      </c>
      <c r="G30" s="5">
        <v>-31999.96</v>
      </c>
      <c r="H30" s="5">
        <v>0</v>
      </c>
      <c r="I30" s="5">
        <v>0</v>
      </c>
      <c r="J30" s="5">
        <v>0</v>
      </c>
    </row>
    <row r="31" spans="1:10">
      <c r="A31" s="6" t="s">
        <v>341</v>
      </c>
      <c r="B31" s="5">
        <v>0</v>
      </c>
      <c r="C31" s="5">
        <v>0</v>
      </c>
      <c r="D31" s="5">
        <v>5213125.3899999997</v>
      </c>
      <c r="E31" s="5">
        <v>0</v>
      </c>
      <c r="F31" s="5">
        <v>13184222.59</v>
      </c>
      <c r="G31" s="5">
        <v>4153554.96</v>
      </c>
      <c r="H31" s="5">
        <v>9832682.2100000009</v>
      </c>
      <c r="I31" s="5">
        <v>-11257.33</v>
      </c>
      <c r="J31" s="5">
        <v>0</v>
      </c>
    </row>
    <row r="32" spans="1:10">
      <c r="A32" s="6" t="s">
        <v>342</v>
      </c>
      <c r="B32" s="5">
        <v>1667687.7</v>
      </c>
      <c r="C32" s="5">
        <v>7810595.5199999996</v>
      </c>
      <c r="D32" s="5">
        <v>11075569.58</v>
      </c>
      <c r="E32" s="5">
        <v>5996985.7300000004</v>
      </c>
      <c r="F32" s="5">
        <v>7759180.0800000001</v>
      </c>
      <c r="G32" s="5">
        <v>4348959.8600000003</v>
      </c>
      <c r="H32" s="5">
        <v>7332433.6200000001</v>
      </c>
      <c r="I32" s="5">
        <v>8443562.0800000001</v>
      </c>
      <c r="J32" s="5">
        <v>19012054.510000002</v>
      </c>
    </row>
    <row r="33" spans="1:10">
      <c r="A33" s="6" t="s">
        <v>343</v>
      </c>
      <c r="B33" s="5">
        <v>49977.99</v>
      </c>
      <c r="C33" s="5">
        <v>125000</v>
      </c>
      <c r="D33" s="5">
        <v>25000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>
      <c r="A34" s="6" t="s">
        <v>344</v>
      </c>
      <c r="B34" s="5">
        <v>1439335.14</v>
      </c>
      <c r="C34" s="5">
        <v>510984</v>
      </c>
      <c r="D34" s="5">
        <v>3204679.11</v>
      </c>
      <c r="E34" s="5">
        <v>14061188.32</v>
      </c>
      <c r="F34" s="5">
        <v>24761803.510000002</v>
      </c>
      <c r="G34" s="5">
        <v>23081851.940000001</v>
      </c>
      <c r="H34" s="5">
        <v>9182289.8699999992</v>
      </c>
      <c r="I34" s="5">
        <v>10963129.560000001</v>
      </c>
      <c r="J34" s="5">
        <v>12245992.779999999</v>
      </c>
    </row>
    <row r="35" spans="1:10">
      <c r="A35" s="6" t="s">
        <v>345</v>
      </c>
      <c r="B35" s="5">
        <v>1435239.32</v>
      </c>
      <c r="C35" s="5">
        <v>912950</v>
      </c>
      <c r="D35" s="5">
        <v>2361565.2000000002</v>
      </c>
      <c r="E35" s="5">
        <v>5355386.04</v>
      </c>
      <c r="F35" s="5">
        <v>15923854.390000001</v>
      </c>
      <c r="G35" s="5">
        <v>5919332.2000000002</v>
      </c>
      <c r="H35" s="5">
        <v>1730788.81</v>
      </c>
      <c r="I35" s="5">
        <v>402781.71</v>
      </c>
      <c r="J35" s="5">
        <v>856281.59999999998</v>
      </c>
    </row>
    <row r="36" spans="1:10">
      <c r="A36" s="6" t="s">
        <v>346</v>
      </c>
      <c r="B36" s="5">
        <v>0</v>
      </c>
      <c r="C36" s="5">
        <v>2909649.66</v>
      </c>
      <c r="D36" s="5">
        <v>22180466.43</v>
      </c>
      <c r="E36" s="5">
        <v>22216880.539999999</v>
      </c>
      <c r="F36" s="5">
        <v>23067541.829999998</v>
      </c>
      <c r="G36" s="5">
        <v>21478817.309999999</v>
      </c>
      <c r="H36" s="5">
        <v>21787560.989999998</v>
      </c>
      <c r="I36" s="5">
        <v>17102444.030000001</v>
      </c>
      <c r="J36" s="5">
        <v>14672799.619999999</v>
      </c>
    </row>
    <row r="37" spans="1:10">
      <c r="A37" s="6"/>
      <c r="B37" s="3">
        <f>SUM(B2:B36)</f>
        <v>23993538.57</v>
      </c>
      <c r="C37" s="3">
        <f t="shared" ref="C37:J37" si="0">SUM(C2:C36)</f>
        <v>118936011.06000002</v>
      </c>
      <c r="D37" s="3">
        <f t="shared" si="0"/>
        <v>203818669.88000003</v>
      </c>
      <c r="E37" s="3">
        <f t="shared" si="0"/>
        <v>292608052.84999996</v>
      </c>
      <c r="F37" s="3">
        <f t="shared" si="0"/>
        <v>345862704.61999995</v>
      </c>
      <c r="G37" s="3">
        <f t="shared" si="0"/>
        <v>261293254.34999996</v>
      </c>
      <c r="H37" s="3">
        <f t="shared" si="0"/>
        <v>191850548.53000006</v>
      </c>
      <c r="I37" s="3">
        <f t="shared" si="0"/>
        <v>141995244.64999998</v>
      </c>
      <c r="J37" s="3">
        <f t="shared" si="0"/>
        <v>119175284.24000002</v>
      </c>
    </row>
  </sheetData>
  <pageMargins left="0.7" right="0.7" top="0.75" bottom="0.75" header="0.3" footer="0.3"/>
  <pageSetup scale="6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2"/>
  <sheetViews>
    <sheetView zoomScaleNormal="100" workbookViewId="0">
      <selection activeCell="B382" sqref="B382"/>
    </sheetView>
  </sheetViews>
  <sheetFormatPr defaultRowHeight="15"/>
  <cols>
    <col min="1" max="1" width="53.42578125" customWidth="1"/>
    <col min="2" max="2" width="14.7109375" bestFit="1" customWidth="1"/>
    <col min="3" max="4" width="16.140625" bestFit="1" customWidth="1"/>
    <col min="5" max="6" width="16.5703125" bestFit="1" customWidth="1"/>
  </cols>
  <sheetData>
    <row r="1" spans="1:6">
      <c r="A1" s="2" t="s">
        <v>190</v>
      </c>
      <c r="B1" s="3" t="s">
        <v>193</v>
      </c>
      <c r="C1" s="3" t="s">
        <v>194</v>
      </c>
      <c r="D1" s="3" t="s">
        <v>195</v>
      </c>
      <c r="E1" s="3" t="s">
        <v>196</v>
      </c>
      <c r="F1" s="3" t="s">
        <v>197</v>
      </c>
    </row>
    <row r="2" spans="1:6">
      <c r="A2" s="6" t="s">
        <v>353</v>
      </c>
      <c r="B2" s="5">
        <v>0</v>
      </c>
      <c r="C2" s="5">
        <v>255237.2</v>
      </c>
      <c r="D2" s="5">
        <v>0</v>
      </c>
      <c r="E2" s="5">
        <v>0</v>
      </c>
      <c r="F2" s="5">
        <v>0</v>
      </c>
    </row>
    <row r="3" spans="1:6">
      <c r="A3" s="6" t="s">
        <v>354</v>
      </c>
      <c r="B3" s="5">
        <v>0</v>
      </c>
      <c r="C3" s="5">
        <v>0</v>
      </c>
      <c r="D3" s="5">
        <v>0</v>
      </c>
      <c r="E3" s="5">
        <v>505468.6</v>
      </c>
      <c r="F3" s="5">
        <v>905729.2</v>
      </c>
    </row>
    <row r="4" spans="1:6">
      <c r="A4" s="6" t="s">
        <v>355</v>
      </c>
      <c r="B4" s="5">
        <v>0</v>
      </c>
      <c r="C4" s="5">
        <v>0</v>
      </c>
      <c r="D4" s="5">
        <v>63964</v>
      </c>
      <c r="E4" s="5">
        <v>587378.16</v>
      </c>
      <c r="F4" s="5">
        <v>808542</v>
      </c>
    </row>
    <row r="5" spans="1:6">
      <c r="A5" s="6" t="s">
        <v>356</v>
      </c>
      <c r="B5" s="5">
        <v>0</v>
      </c>
      <c r="C5" s="5">
        <v>1112257</v>
      </c>
      <c r="D5" s="5">
        <v>2454611</v>
      </c>
      <c r="E5" s="5">
        <v>1925494.63</v>
      </c>
      <c r="F5" s="5">
        <v>2121118.15</v>
      </c>
    </row>
    <row r="6" spans="1:6">
      <c r="A6" s="6" t="s">
        <v>357</v>
      </c>
      <c r="B6" s="5">
        <v>128067.84</v>
      </c>
      <c r="C6" s="5">
        <v>505302.31</v>
      </c>
      <c r="D6" s="5">
        <v>0</v>
      </c>
      <c r="E6" s="5">
        <v>0</v>
      </c>
      <c r="F6" s="5">
        <v>0</v>
      </c>
    </row>
    <row r="7" spans="1:6">
      <c r="A7" s="6" t="s">
        <v>358</v>
      </c>
      <c r="B7" s="5">
        <v>0</v>
      </c>
      <c r="C7" s="5">
        <v>566934.92000000004</v>
      </c>
      <c r="D7" s="5">
        <v>1524743.34</v>
      </c>
      <c r="E7" s="5">
        <v>3719712.25</v>
      </c>
      <c r="F7" s="5">
        <v>5503551.3700000001</v>
      </c>
    </row>
    <row r="8" spans="1:6">
      <c r="A8" s="6" t="s">
        <v>359</v>
      </c>
      <c r="B8" s="5">
        <v>0</v>
      </c>
      <c r="C8" s="5">
        <v>20148556.93</v>
      </c>
      <c r="D8" s="5">
        <v>21682438.550000001</v>
      </c>
      <c r="E8" s="5">
        <v>28972639.940000001</v>
      </c>
      <c r="F8" s="5">
        <v>25733198.039999999</v>
      </c>
    </row>
    <row r="9" spans="1:6">
      <c r="A9" s="6" t="s">
        <v>252</v>
      </c>
      <c r="B9" s="5">
        <v>2418996.4</v>
      </c>
      <c r="C9" s="5">
        <v>3057328.13</v>
      </c>
      <c r="D9" s="5">
        <v>6552061.1500000004</v>
      </c>
      <c r="E9" s="5">
        <v>22561597.27</v>
      </c>
      <c r="F9" s="5">
        <v>25184275.890000001</v>
      </c>
    </row>
    <row r="10" spans="1:6">
      <c r="A10" s="6" t="s">
        <v>360</v>
      </c>
      <c r="B10" s="5">
        <v>0</v>
      </c>
      <c r="C10" s="5">
        <v>1046980.75</v>
      </c>
      <c r="D10" s="5">
        <v>3795138.18</v>
      </c>
      <c r="E10" s="5">
        <v>19617051.559999999</v>
      </c>
      <c r="F10" s="5">
        <v>24349133.73</v>
      </c>
    </row>
    <row r="11" spans="1:6">
      <c r="A11" s="6" t="s">
        <v>361</v>
      </c>
      <c r="B11" s="5">
        <v>0</v>
      </c>
      <c r="C11" s="5">
        <v>0</v>
      </c>
      <c r="D11" s="5">
        <v>634999.68000000005</v>
      </c>
      <c r="E11" s="5">
        <v>0</v>
      </c>
      <c r="F11" s="5">
        <v>1330479</v>
      </c>
    </row>
    <row r="12" spans="1:6">
      <c r="A12" s="6" t="s">
        <v>362</v>
      </c>
      <c r="B12" s="5">
        <v>0</v>
      </c>
      <c r="C12" s="5">
        <v>641118.56000000006</v>
      </c>
      <c r="D12" s="5">
        <v>4009783.47</v>
      </c>
      <c r="E12" s="5">
        <v>7528456.9100000001</v>
      </c>
      <c r="F12" s="5">
        <v>3511053.95</v>
      </c>
    </row>
    <row r="13" spans="1:6">
      <c r="A13" s="6" t="s">
        <v>859</v>
      </c>
      <c r="B13" s="5">
        <v>0</v>
      </c>
      <c r="C13" s="5">
        <v>0</v>
      </c>
      <c r="D13" s="5">
        <v>0</v>
      </c>
      <c r="E13" s="5">
        <v>2004600.25</v>
      </c>
      <c r="F13" s="5">
        <v>330634.94</v>
      </c>
    </row>
    <row r="14" spans="1:6">
      <c r="A14" s="6" t="s">
        <v>363</v>
      </c>
      <c r="B14" s="5">
        <v>0</v>
      </c>
      <c r="C14" s="5">
        <v>0</v>
      </c>
      <c r="D14" s="5">
        <v>312375</v>
      </c>
      <c r="E14" s="5">
        <v>413971.6</v>
      </c>
      <c r="F14" s="5">
        <v>1850140.49</v>
      </c>
    </row>
    <row r="15" spans="1:6">
      <c r="A15" s="6" t="s">
        <v>364</v>
      </c>
      <c r="B15" s="5">
        <v>0</v>
      </c>
      <c r="C15" s="5">
        <v>0</v>
      </c>
      <c r="D15" s="5">
        <v>0</v>
      </c>
      <c r="E15" s="5">
        <v>0</v>
      </c>
      <c r="F15" s="5">
        <v>426158.32</v>
      </c>
    </row>
    <row r="16" spans="1:6">
      <c r="A16" s="6" t="s">
        <v>365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</row>
    <row r="17" spans="1:6">
      <c r="A17" s="6" t="s">
        <v>366</v>
      </c>
      <c r="B17" s="5">
        <v>0</v>
      </c>
      <c r="C17" s="5">
        <v>0</v>
      </c>
      <c r="D17" s="5">
        <v>877429.15</v>
      </c>
      <c r="E17" s="5">
        <v>1786842.38</v>
      </c>
      <c r="F17" s="5">
        <v>0</v>
      </c>
    </row>
    <row r="18" spans="1:6">
      <c r="A18" s="6" t="s">
        <v>367</v>
      </c>
      <c r="B18" s="5">
        <v>0</v>
      </c>
      <c r="C18" s="5">
        <v>2012911.07</v>
      </c>
      <c r="D18" s="5">
        <v>3808161.01</v>
      </c>
      <c r="E18" s="5">
        <v>333100.21999999997</v>
      </c>
      <c r="F18" s="5">
        <v>0</v>
      </c>
    </row>
    <row r="19" spans="1:6">
      <c r="A19" s="6" t="s">
        <v>368</v>
      </c>
      <c r="B19" s="5">
        <v>0</v>
      </c>
      <c r="C19" s="5">
        <v>0</v>
      </c>
      <c r="D19" s="5">
        <v>0</v>
      </c>
      <c r="E19" s="5">
        <v>550000</v>
      </c>
      <c r="F19" s="5">
        <v>403986</v>
      </c>
    </row>
    <row r="20" spans="1:6">
      <c r="A20" s="6" t="s">
        <v>369</v>
      </c>
      <c r="B20" s="5">
        <v>0</v>
      </c>
      <c r="C20" s="5">
        <v>499610</v>
      </c>
      <c r="D20" s="5">
        <v>1094378.8</v>
      </c>
      <c r="E20" s="5">
        <v>1686136</v>
      </c>
      <c r="F20" s="5">
        <v>499692</v>
      </c>
    </row>
    <row r="21" spans="1:6">
      <c r="A21" s="6" t="s">
        <v>370</v>
      </c>
      <c r="B21" s="5">
        <v>0</v>
      </c>
      <c r="C21" s="5">
        <v>39521.33</v>
      </c>
      <c r="D21" s="5">
        <v>0</v>
      </c>
      <c r="E21" s="5">
        <v>133501.6</v>
      </c>
      <c r="F21" s="5">
        <v>136784.79999999999</v>
      </c>
    </row>
    <row r="22" spans="1:6">
      <c r="A22" s="6" t="s">
        <v>371</v>
      </c>
      <c r="B22" s="5">
        <v>0</v>
      </c>
      <c r="C22" s="5">
        <v>0</v>
      </c>
      <c r="D22" s="5">
        <v>737275.2</v>
      </c>
      <c r="E22" s="5">
        <v>1387404.8</v>
      </c>
      <c r="F22" s="5">
        <v>1818307.2</v>
      </c>
    </row>
    <row r="23" spans="1:6">
      <c r="A23" s="6" t="s">
        <v>372</v>
      </c>
      <c r="B23" s="5">
        <v>0</v>
      </c>
      <c r="C23" s="5">
        <v>0</v>
      </c>
      <c r="D23" s="5">
        <v>2960607.28</v>
      </c>
      <c r="E23" s="5">
        <v>6972810.0800000001</v>
      </c>
      <c r="F23" s="5">
        <v>4397788.07</v>
      </c>
    </row>
    <row r="24" spans="1:6">
      <c r="A24" s="6" t="s">
        <v>373</v>
      </c>
      <c r="B24" s="5">
        <v>0</v>
      </c>
      <c r="C24" s="5">
        <v>1144414.53</v>
      </c>
      <c r="D24" s="5">
        <v>865768.48</v>
      </c>
      <c r="E24" s="5">
        <v>1062364.7</v>
      </c>
      <c r="F24" s="5">
        <v>930700.07</v>
      </c>
    </row>
    <row r="25" spans="1:6">
      <c r="A25" s="6" t="s">
        <v>374</v>
      </c>
      <c r="B25" s="5">
        <v>0</v>
      </c>
      <c r="C25" s="5">
        <v>0</v>
      </c>
      <c r="D25" s="5">
        <v>0</v>
      </c>
      <c r="E25" s="5">
        <v>1772812.76</v>
      </c>
      <c r="F25" s="5">
        <v>2892244.69</v>
      </c>
    </row>
    <row r="26" spans="1:6">
      <c r="A26" s="6" t="s">
        <v>375</v>
      </c>
      <c r="B26" s="5">
        <v>0</v>
      </c>
      <c r="C26" s="5">
        <v>0</v>
      </c>
      <c r="D26" s="5">
        <v>3476782.6</v>
      </c>
      <c r="E26" s="5">
        <v>1591485.3</v>
      </c>
      <c r="F26" s="5">
        <v>2882587.12</v>
      </c>
    </row>
    <row r="27" spans="1:6">
      <c r="A27" s="6" t="s">
        <v>376</v>
      </c>
      <c r="B27" s="5">
        <v>520700</v>
      </c>
      <c r="C27" s="5">
        <v>3799175.05</v>
      </c>
      <c r="D27" s="5">
        <v>4791845.79</v>
      </c>
      <c r="E27" s="5">
        <v>5572029.9100000001</v>
      </c>
      <c r="F27" s="5">
        <v>4136957.34</v>
      </c>
    </row>
    <row r="28" spans="1:6">
      <c r="A28" s="6" t="s">
        <v>377</v>
      </c>
      <c r="B28" s="5">
        <v>0</v>
      </c>
      <c r="C28" s="5">
        <v>0</v>
      </c>
      <c r="D28" s="5">
        <v>424757.8</v>
      </c>
      <c r="E28" s="5">
        <v>354000</v>
      </c>
      <c r="F28" s="5">
        <v>451432.86</v>
      </c>
    </row>
    <row r="29" spans="1:6">
      <c r="A29" s="6" t="s">
        <v>378</v>
      </c>
      <c r="B29" s="5">
        <v>0</v>
      </c>
      <c r="C29" s="5">
        <v>240000</v>
      </c>
      <c r="D29" s="5">
        <v>247200</v>
      </c>
      <c r="E29" s="5">
        <v>0</v>
      </c>
      <c r="F29" s="5">
        <v>118942.08</v>
      </c>
    </row>
    <row r="30" spans="1:6">
      <c r="A30" s="6" t="s">
        <v>379</v>
      </c>
      <c r="B30" s="5">
        <v>0</v>
      </c>
      <c r="C30" s="5">
        <v>2411973.6</v>
      </c>
      <c r="D30" s="5">
        <v>1498660.28</v>
      </c>
      <c r="E30" s="5">
        <v>724914.53</v>
      </c>
      <c r="F30" s="5">
        <v>833297.25</v>
      </c>
    </row>
    <row r="31" spans="1:6">
      <c r="A31" s="6" t="s">
        <v>380</v>
      </c>
      <c r="B31" s="5">
        <v>290917.59999999998</v>
      </c>
      <c r="C31" s="5">
        <v>324440</v>
      </c>
      <c r="D31" s="5">
        <v>2184998.23</v>
      </c>
      <c r="E31" s="5">
        <v>2404198.9</v>
      </c>
      <c r="F31" s="5">
        <v>1328955.51</v>
      </c>
    </row>
    <row r="32" spans="1:6">
      <c r="A32" s="6" t="s">
        <v>381</v>
      </c>
      <c r="B32" s="5">
        <v>0</v>
      </c>
      <c r="C32" s="5">
        <v>0</v>
      </c>
      <c r="D32" s="5">
        <v>1001280</v>
      </c>
      <c r="E32" s="5">
        <v>2365174.5</v>
      </c>
      <c r="F32" s="5">
        <v>2084835.53</v>
      </c>
    </row>
    <row r="33" spans="1:6">
      <c r="A33" s="6" t="s">
        <v>382</v>
      </c>
      <c r="B33" s="5">
        <v>0</v>
      </c>
      <c r="C33" s="5">
        <v>288933.59999999998</v>
      </c>
      <c r="D33" s="5">
        <v>577867.19999999995</v>
      </c>
      <c r="E33" s="5">
        <v>569701</v>
      </c>
      <c r="F33" s="5">
        <v>922331</v>
      </c>
    </row>
    <row r="34" spans="1:6">
      <c r="A34" s="6" t="s">
        <v>383</v>
      </c>
      <c r="B34" s="5">
        <v>0</v>
      </c>
      <c r="C34" s="5">
        <v>44002.47</v>
      </c>
      <c r="D34" s="5">
        <v>2124600</v>
      </c>
      <c r="E34" s="5">
        <v>1434559.8</v>
      </c>
      <c r="F34" s="5">
        <v>7533656.9400000004</v>
      </c>
    </row>
    <row r="35" spans="1:6">
      <c r="A35" s="6" t="s">
        <v>384</v>
      </c>
      <c r="B35" s="5">
        <v>0</v>
      </c>
      <c r="C35" s="5">
        <v>573875.65</v>
      </c>
      <c r="D35" s="5">
        <v>3064626.4</v>
      </c>
      <c r="E35" s="5">
        <v>1328888.8</v>
      </c>
      <c r="F35" s="5">
        <v>1810111</v>
      </c>
    </row>
    <row r="36" spans="1:6">
      <c r="A36" s="6" t="s">
        <v>385</v>
      </c>
      <c r="B36" s="5">
        <v>0</v>
      </c>
      <c r="C36" s="5">
        <v>724090.7</v>
      </c>
      <c r="D36" s="5">
        <v>755833.25</v>
      </c>
      <c r="E36" s="5">
        <v>2379570.1800000002</v>
      </c>
      <c r="F36" s="5">
        <v>532090.43999999994</v>
      </c>
    </row>
    <row r="37" spans="1:6">
      <c r="A37" s="6" t="s">
        <v>386</v>
      </c>
      <c r="B37" s="5">
        <v>0</v>
      </c>
      <c r="C37" s="5">
        <v>0</v>
      </c>
      <c r="D37" s="5">
        <v>1363751.04</v>
      </c>
      <c r="E37" s="5">
        <v>1262795.04</v>
      </c>
      <c r="F37" s="5">
        <v>1684726.7</v>
      </c>
    </row>
    <row r="38" spans="1:6">
      <c r="A38" s="6" t="s">
        <v>387</v>
      </c>
      <c r="B38" s="5">
        <v>0</v>
      </c>
      <c r="C38" s="5">
        <v>1046939.99</v>
      </c>
      <c r="D38" s="5">
        <v>1572839.15</v>
      </c>
      <c r="E38" s="5">
        <v>1872573.69</v>
      </c>
      <c r="F38" s="5">
        <v>1543420.64</v>
      </c>
    </row>
    <row r="39" spans="1:6">
      <c r="A39" s="6" t="s">
        <v>388</v>
      </c>
      <c r="B39" s="5">
        <v>0</v>
      </c>
      <c r="C39" s="5">
        <v>3355050.9</v>
      </c>
      <c r="D39" s="5">
        <v>2818541.89</v>
      </c>
      <c r="E39" s="5">
        <v>13340822.140000001</v>
      </c>
      <c r="F39" s="5">
        <v>7793136.0999999996</v>
      </c>
    </row>
    <row r="40" spans="1:6">
      <c r="A40" s="6" t="s">
        <v>389</v>
      </c>
      <c r="B40" s="5">
        <v>0</v>
      </c>
      <c r="C40" s="5">
        <v>0</v>
      </c>
      <c r="D40" s="5">
        <v>79895.520000000004</v>
      </c>
      <c r="E40" s="5">
        <v>114107.99</v>
      </c>
      <c r="F40" s="5">
        <v>78983.509999999995</v>
      </c>
    </row>
    <row r="41" spans="1:6">
      <c r="A41" s="6" t="s">
        <v>390</v>
      </c>
      <c r="B41" s="5">
        <v>0</v>
      </c>
      <c r="C41" s="5">
        <v>0</v>
      </c>
      <c r="D41" s="5">
        <v>0</v>
      </c>
      <c r="E41" s="5">
        <v>0</v>
      </c>
      <c r="F41" s="5">
        <v>724340</v>
      </c>
    </row>
    <row r="42" spans="1:6">
      <c r="A42" s="6" t="s">
        <v>391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</row>
    <row r="43" spans="1:6">
      <c r="A43" s="6" t="s">
        <v>392</v>
      </c>
      <c r="B43" s="5">
        <v>0</v>
      </c>
      <c r="C43" s="5">
        <v>562200</v>
      </c>
      <c r="D43" s="5">
        <v>0</v>
      </c>
      <c r="E43" s="5">
        <v>-49719</v>
      </c>
      <c r="F43" s="5">
        <v>0</v>
      </c>
    </row>
    <row r="44" spans="1:6">
      <c r="A44" s="6" t="s">
        <v>393</v>
      </c>
      <c r="B44" s="5">
        <v>0</v>
      </c>
      <c r="C44" s="5">
        <v>5400784.2300000004</v>
      </c>
      <c r="D44" s="5">
        <v>3115953.93</v>
      </c>
      <c r="E44" s="5">
        <v>2004023.89</v>
      </c>
      <c r="F44" s="5">
        <v>288891.69</v>
      </c>
    </row>
    <row r="45" spans="1:6">
      <c r="A45" s="6" t="s">
        <v>394</v>
      </c>
      <c r="B45" s="5">
        <v>0</v>
      </c>
      <c r="C45" s="5">
        <v>687825.2</v>
      </c>
      <c r="D45" s="5">
        <v>2330717.44</v>
      </c>
      <c r="E45" s="5">
        <v>514865.11</v>
      </c>
      <c r="F45" s="5">
        <v>3485739.7</v>
      </c>
    </row>
    <row r="46" spans="1:6">
      <c r="A46" s="6" t="s">
        <v>395</v>
      </c>
      <c r="B46" s="5">
        <v>332733.12</v>
      </c>
      <c r="C46" s="5">
        <v>224959.44</v>
      </c>
      <c r="D46" s="5">
        <v>942201.86</v>
      </c>
      <c r="E46" s="5">
        <v>118151.62</v>
      </c>
      <c r="F46" s="5">
        <v>476801.71</v>
      </c>
    </row>
    <row r="47" spans="1:6">
      <c r="A47" s="6" t="s">
        <v>396</v>
      </c>
      <c r="B47" s="5">
        <v>0</v>
      </c>
      <c r="C47" s="5">
        <v>0</v>
      </c>
      <c r="D47" s="5">
        <v>345600</v>
      </c>
      <c r="E47" s="5">
        <v>0</v>
      </c>
      <c r="F47" s="5">
        <v>22323.040000000001</v>
      </c>
    </row>
    <row r="48" spans="1:6">
      <c r="A48" s="6" t="s">
        <v>397</v>
      </c>
      <c r="B48" s="5">
        <v>0</v>
      </c>
      <c r="C48" s="5">
        <v>2963436.51</v>
      </c>
      <c r="D48" s="5">
        <v>2436806.17</v>
      </c>
      <c r="E48" s="5">
        <v>1189362.7</v>
      </c>
      <c r="F48" s="5">
        <v>1425650.14</v>
      </c>
    </row>
    <row r="49" spans="1:6">
      <c r="A49" s="6" t="s">
        <v>398</v>
      </c>
      <c r="B49" s="5">
        <v>0</v>
      </c>
      <c r="C49" s="5">
        <v>1967076.46</v>
      </c>
      <c r="D49" s="5">
        <v>2867543.46</v>
      </c>
      <c r="E49" s="5">
        <v>2856326.6</v>
      </c>
      <c r="F49" s="5">
        <v>2853526</v>
      </c>
    </row>
    <row r="50" spans="1:6">
      <c r="A50" s="6" t="s">
        <v>399</v>
      </c>
      <c r="B50" s="5">
        <v>0</v>
      </c>
      <c r="C50" s="5">
        <v>0</v>
      </c>
      <c r="D50" s="5">
        <v>913112</v>
      </c>
      <c r="E50" s="5">
        <v>201468.44</v>
      </c>
      <c r="F50" s="5">
        <v>-9632.61</v>
      </c>
    </row>
    <row r="51" spans="1:6">
      <c r="A51" s="6" t="s">
        <v>400</v>
      </c>
      <c r="B51" s="5">
        <v>0</v>
      </c>
      <c r="C51" s="5">
        <v>0</v>
      </c>
      <c r="D51" s="5">
        <v>375920.37</v>
      </c>
      <c r="E51" s="5">
        <v>0</v>
      </c>
      <c r="F51" s="5">
        <v>0</v>
      </c>
    </row>
    <row r="52" spans="1:6">
      <c r="A52" s="6" t="s">
        <v>401</v>
      </c>
      <c r="B52" s="5">
        <v>1111391.47</v>
      </c>
      <c r="C52" s="5">
        <v>3109117.19</v>
      </c>
      <c r="D52" s="5">
        <v>27205614.379999999</v>
      </c>
      <c r="E52" s="5">
        <v>58722596.880000003</v>
      </c>
      <c r="F52" s="5">
        <v>54242453.93</v>
      </c>
    </row>
    <row r="53" spans="1:6">
      <c r="A53" s="6" t="s">
        <v>402</v>
      </c>
      <c r="B53" s="5">
        <v>0</v>
      </c>
      <c r="C53" s="5">
        <v>0</v>
      </c>
      <c r="D53" s="5">
        <v>508713.76</v>
      </c>
      <c r="E53" s="5">
        <v>301454.59999999998</v>
      </c>
      <c r="F53" s="5">
        <v>561483.47</v>
      </c>
    </row>
    <row r="54" spans="1:6">
      <c r="A54" s="6" t="s">
        <v>858</v>
      </c>
      <c r="B54" s="5">
        <v>0</v>
      </c>
      <c r="C54" s="5">
        <v>1638814.8</v>
      </c>
      <c r="D54" s="5">
        <v>703331.5</v>
      </c>
      <c r="E54" s="5">
        <v>4841561.24</v>
      </c>
      <c r="F54" s="5">
        <v>6118221.3700000001</v>
      </c>
    </row>
    <row r="55" spans="1:6">
      <c r="A55" s="6" t="s">
        <v>403</v>
      </c>
      <c r="B55" s="5">
        <v>0</v>
      </c>
      <c r="C55" s="5">
        <v>870546.89</v>
      </c>
      <c r="D55" s="5">
        <v>0</v>
      </c>
      <c r="E55" s="5">
        <v>0</v>
      </c>
      <c r="F55" s="5">
        <v>0</v>
      </c>
    </row>
    <row r="56" spans="1:6">
      <c r="A56" s="6" t="s">
        <v>404</v>
      </c>
      <c r="B56" s="5">
        <v>0</v>
      </c>
      <c r="C56" s="5">
        <v>0</v>
      </c>
      <c r="D56" s="5">
        <v>0</v>
      </c>
      <c r="E56" s="5">
        <v>0</v>
      </c>
      <c r="F56" s="5">
        <v>77023.600000000006</v>
      </c>
    </row>
    <row r="57" spans="1:6">
      <c r="A57" s="6" t="s">
        <v>405</v>
      </c>
      <c r="B57" s="5">
        <v>0</v>
      </c>
      <c r="C57" s="5">
        <v>210574</v>
      </c>
      <c r="D57" s="5">
        <v>55000</v>
      </c>
      <c r="E57" s="5">
        <v>250000</v>
      </c>
      <c r="F57" s="5">
        <v>30899.919999999998</v>
      </c>
    </row>
    <row r="58" spans="1:6">
      <c r="A58" s="6" t="s">
        <v>406</v>
      </c>
      <c r="B58" s="5">
        <v>0</v>
      </c>
      <c r="C58" s="5">
        <v>123544.8</v>
      </c>
      <c r="D58" s="5">
        <v>1609381.98</v>
      </c>
      <c r="E58" s="5">
        <v>2447656.04</v>
      </c>
      <c r="F58" s="5">
        <v>5178491.25</v>
      </c>
    </row>
    <row r="59" spans="1:6">
      <c r="A59" s="6" t="s">
        <v>407</v>
      </c>
      <c r="B59" s="5">
        <v>0</v>
      </c>
      <c r="C59" s="5">
        <v>841440.8</v>
      </c>
      <c r="D59" s="5">
        <v>857531.99</v>
      </c>
      <c r="E59" s="5">
        <v>8367567.46</v>
      </c>
      <c r="F59" s="5">
        <v>2983108.47</v>
      </c>
    </row>
    <row r="60" spans="1:6">
      <c r="A60" s="6" t="s">
        <v>408</v>
      </c>
      <c r="B60" s="5">
        <v>0</v>
      </c>
      <c r="C60" s="5">
        <v>287952</v>
      </c>
      <c r="D60" s="5">
        <v>449275.6</v>
      </c>
      <c r="E60" s="5">
        <v>141872.75</v>
      </c>
      <c r="F60" s="5">
        <v>609939.29</v>
      </c>
    </row>
    <row r="61" spans="1:6">
      <c r="A61" s="6" t="s">
        <v>409</v>
      </c>
      <c r="B61" s="5">
        <v>740779.2</v>
      </c>
      <c r="C61" s="5">
        <v>0</v>
      </c>
      <c r="D61" s="5">
        <v>615793.97</v>
      </c>
      <c r="E61" s="5">
        <v>4892187.29</v>
      </c>
      <c r="F61" s="5">
        <v>4745669.4800000004</v>
      </c>
    </row>
    <row r="62" spans="1:6">
      <c r="A62" s="6" t="s">
        <v>410</v>
      </c>
      <c r="B62" s="5">
        <v>0</v>
      </c>
      <c r="C62" s="5">
        <v>7661024.6799999997</v>
      </c>
      <c r="D62" s="5">
        <v>6337074.7699999996</v>
      </c>
      <c r="E62" s="5">
        <v>7383198.5300000003</v>
      </c>
      <c r="F62" s="5">
        <v>13593994.91</v>
      </c>
    </row>
    <row r="63" spans="1:6">
      <c r="A63" s="6" t="s">
        <v>411</v>
      </c>
      <c r="B63" s="5">
        <v>0</v>
      </c>
      <c r="C63" s="5">
        <v>3558261.46</v>
      </c>
      <c r="D63" s="5">
        <v>2382609.65</v>
      </c>
      <c r="E63" s="5">
        <v>3128607.34</v>
      </c>
      <c r="F63" s="5">
        <v>4282789.24</v>
      </c>
    </row>
    <row r="64" spans="1:6">
      <c r="A64" s="6" t="s">
        <v>412</v>
      </c>
      <c r="B64" s="5">
        <v>0</v>
      </c>
      <c r="C64" s="5">
        <v>2377786.7200000002</v>
      </c>
      <c r="D64" s="5">
        <v>4255907.4400000004</v>
      </c>
      <c r="E64" s="5">
        <v>6699899.3899999997</v>
      </c>
      <c r="F64" s="5">
        <v>1152358.3500000001</v>
      </c>
    </row>
    <row r="65" spans="1:6">
      <c r="A65" s="6" t="s">
        <v>413</v>
      </c>
      <c r="B65" s="5">
        <v>0</v>
      </c>
      <c r="C65" s="5">
        <v>1376696.42</v>
      </c>
      <c r="D65" s="5">
        <v>4144029.56</v>
      </c>
      <c r="E65" s="5">
        <v>4541736.91</v>
      </c>
      <c r="F65" s="5">
        <v>4368096.2</v>
      </c>
    </row>
    <row r="66" spans="1:6">
      <c r="A66" s="6" t="s">
        <v>321</v>
      </c>
      <c r="B66" s="5">
        <v>0</v>
      </c>
      <c r="C66" s="5">
        <v>701278.54</v>
      </c>
      <c r="D66" s="5">
        <v>910461.82</v>
      </c>
      <c r="E66" s="5">
        <v>5025348.42</v>
      </c>
      <c r="F66" s="5">
        <v>7212379.5099999998</v>
      </c>
    </row>
    <row r="67" spans="1:6">
      <c r="A67" s="6" t="s">
        <v>414</v>
      </c>
      <c r="B67" s="5">
        <v>0</v>
      </c>
      <c r="C67" s="5">
        <v>117909.46</v>
      </c>
      <c r="D67" s="5">
        <v>0</v>
      </c>
      <c r="E67" s="5">
        <v>0</v>
      </c>
      <c r="F67" s="5">
        <v>0</v>
      </c>
    </row>
    <row r="68" spans="1:6">
      <c r="A68" s="6" t="s">
        <v>415</v>
      </c>
      <c r="B68" s="5">
        <v>0</v>
      </c>
      <c r="C68" s="5">
        <v>0</v>
      </c>
      <c r="D68" s="5">
        <v>0</v>
      </c>
      <c r="E68" s="5">
        <v>137280</v>
      </c>
      <c r="F68" s="5">
        <v>137280</v>
      </c>
    </row>
    <row r="69" spans="1:6">
      <c r="A69" s="6" t="s">
        <v>416</v>
      </c>
      <c r="B69" s="5">
        <v>0</v>
      </c>
      <c r="C69" s="5">
        <v>0</v>
      </c>
      <c r="D69" s="5">
        <v>0</v>
      </c>
      <c r="E69" s="5">
        <v>3998944</v>
      </c>
      <c r="F69" s="5">
        <v>20840.14</v>
      </c>
    </row>
    <row r="70" spans="1:6">
      <c r="A70" s="6" t="s">
        <v>417</v>
      </c>
      <c r="B70" s="5">
        <v>0</v>
      </c>
      <c r="C70" s="5">
        <v>0</v>
      </c>
      <c r="D70" s="5">
        <v>305745.59999999998</v>
      </c>
      <c r="E70" s="5">
        <v>1296789.3999999999</v>
      </c>
      <c r="F70" s="5">
        <v>1389345</v>
      </c>
    </row>
    <row r="71" spans="1:6">
      <c r="A71" s="6" t="s">
        <v>418</v>
      </c>
      <c r="B71" s="5">
        <v>551630</v>
      </c>
      <c r="C71" s="5">
        <v>3052789</v>
      </c>
      <c r="D71" s="5">
        <v>1628348.8</v>
      </c>
      <c r="E71" s="5">
        <v>315346.08</v>
      </c>
      <c r="F71" s="5">
        <v>316652.92</v>
      </c>
    </row>
    <row r="72" spans="1:6">
      <c r="A72" s="6" t="s">
        <v>419</v>
      </c>
      <c r="B72" s="5">
        <v>0</v>
      </c>
      <c r="C72" s="5">
        <v>0</v>
      </c>
      <c r="D72" s="5">
        <v>0</v>
      </c>
      <c r="E72" s="5">
        <v>4099052.47</v>
      </c>
      <c r="F72" s="5">
        <v>840229.76</v>
      </c>
    </row>
    <row r="73" spans="1:6">
      <c r="A73" s="6" t="s">
        <v>420</v>
      </c>
      <c r="B73" s="5">
        <v>0</v>
      </c>
      <c r="C73" s="5">
        <v>0</v>
      </c>
      <c r="D73" s="5">
        <v>1248594.6000000001</v>
      </c>
      <c r="E73" s="5">
        <v>2712253.71</v>
      </c>
      <c r="F73" s="5">
        <v>2765395.7</v>
      </c>
    </row>
    <row r="74" spans="1:6">
      <c r="A74" s="6" t="s">
        <v>421</v>
      </c>
      <c r="B74" s="5">
        <v>0</v>
      </c>
      <c r="C74" s="5">
        <v>809450.44</v>
      </c>
      <c r="D74" s="5">
        <v>746213</v>
      </c>
      <c r="E74" s="5">
        <v>795999.78</v>
      </c>
      <c r="F74" s="5">
        <v>800425.79</v>
      </c>
    </row>
    <row r="75" spans="1:6">
      <c r="A75" s="6" t="s">
        <v>422</v>
      </c>
      <c r="B75" s="5">
        <v>0</v>
      </c>
      <c r="C75" s="5">
        <v>119450.89</v>
      </c>
      <c r="D75" s="5">
        <v>108100.01</v>
      </c>
      <c r="E75" s="5">
        <v>354751.19</v>
      </c>
      <c r="F75" s="5">
        <v>353022.96</v>
      </c>
    </row>
    <row r="76" spans="1:6">
      <c r="A76" s="6" t="s">
        <v>864</v>
      </c>
      <c r="B76" s="5">
        <v>0</v>
      </c>
      <c r="C76" s="5">
        <v>155845.9</v>
      </c>
      <c r="D76" s="5">
        <v>0</v>
      </c>
      <c r="E76" s="5">
        <v>216020.8</v>
      </c>
      <c r="F76" s="5">
        <v>560238.01</v>
      </c>
    </row>
    <row r="77" spans="1:6">
      <c r="A77" s="6" t="s">
        <v>423</v>
      </c>
      <c r="B77" s="5">
        <v>0</v>
      </c>
      <c r="C77" s="5">
        <v>0</v>
      </c>
      <c r="D77" s="5">
        <v>0</v>
      </c>
      <c r="E77" s="5">
        <v>440200</v>
      </c>
      <c r="F77" s="5">
        <v>8470308.8200000003</v>
      </c>
    </row>
    <row r="78" spans="1:6">
      <c r="A78" s="6" t="s">
        <v>424</v>
      </c>
      <c r="B78" s="5">
        <v>0</v>
      </c>
      <c r="C78" s="5">
        <v>0</v>
      </c>
      <c r="D78" s="5">
        <v>925461.44</v>
      </c>
      <c r="E78" s="5">
        <v>351943.39</v>
      </c>
      <c r="F78" s="5">
        <v>0</v>
      </c>
    </row>
    <row r="79" spans="1:6">
      <c r="A79" s="6" t="s">
        <v>425</v>
      </c>
      <c r="B79" s="5">
        <v>0</v>
      </c>
      <c r="C79" s="5">
        <v>1235961</v>
      </c>
      <c r="D79" s="5">
        <v>0</v>
      </c>
      <c r="E79" s="5">
        <v>0</v>
      </c>
      <c r="F79" s="5">
        <v>0</v>
      </c>
    </row>
    <row r="80" spans="1:6">
      <c r="A80" s="6" t="s">
        <v>426</v>
      </c>
      <c r="B80" s="5">
        <v>0</v>
      </c>
      <c r="C80" s="5">
        <v>203136.65</v>
      </c>
      <c r="D80" s="5">
        <v>2773978.85</v>
      </c>
      <c r="E80" s="5">
        <v>813676.24</v>
      </c>
      <c r="F80" s="5">
        <v>4632258.22</v>
      </c>
    </row>
    <row r="81" spans="1:6">
      <c r="A81" s="6" t="s">
        <v>427</v>
      </c>
      <c r="B81" s="5">
        <v>0</v>
      </c>
      <c r="C81" s="5">
        <v>8447574.9299999997</v>
      </c>
      <c r="D81" s="5">
        <v>2826192.3</v>
      </c>
      <c r="E81" s="5">
        <v>3277728.54</v>
      </c>
      <c r="F81" s="5">
        <v>2860217.91</v>
      </c>
    </row>
    <row r="82" spans="1:6">
      <c r="A82" s="6" t="s">
        <v>428</v>
      </c>
      <c r="B82" s="5">
        <v>0</v>
      </c>
      <c r="C82" s="5">
        <v>0</v>
      </c>
      <c r="D82" s="5">
        <v>0</v>
      </c>
      <c r="E82" s="5">
        <v>3457936.27</v>
      </c>
      <c r="F82" s="5">
        <v>409030.73</v>
      </c>
    </row>
    <row r="83" spans="1:6">
      <c r="A83" s="6" t="s">
        <v>429</v>
      </c>
      <c r="B83" s="5">
        <v>0</v>
      </c>
      <c r="C83" s="5">
        <v>316880</v>
      </c>
      <c r="D83" s="5">
        <v>132426.64000000001</v>
      </c>
      <c r="E83" s="5">
        <v>9369019.3399999999</v>
      </c>
      <c r="F83" s="5">
        <v>13197851.27</v>
      </c>
    </row>
    <row r="84" spans="1:6">
      <c r="A84" s="6" t="s">
        <v>430</v>
      </c>
      <c r="B84" s="5">
        <v>0</v>
      </c>
      <c r="C84" s="5">
        <v>2206644</v>
      </c>
      <c r="D84" s="5">
        <v>1815788</v>
      </c>
      <c r="E84" s="5">
        <v>3599099.92</v>
      </c>
      <c r="F84" s="5">
        <v>3722439.85</v>
      </c>
    </row>
    <row r="85" spans="1:6">
      <c r="A85" s="6" t="s">
        <v>860</v>
      </c>
      <c r="B85" s="5">
        <v>0</v>
      </c>
      <c r="C85" s="5">
        <v>1603508.86</v>
      </c>
      <c r="D85" s="5">
        <v>7514635.3300000001</v>
      </c>
      <c r="E85" s="5">
        <v>8307505.1699999999</v>
      </c>
      <c r="F85" s="5">
        <v>2340174.9900000002</v>
      </c>
    </row>
    <row r="86" spans="1:6">
      <c r="A86" s="6" t="s">
        <v>431</v>
      </c>
      <c r="B86" s="5">
        <v>0</v>
      </c>
      <c r="C86" s="5">
        <v>0</v>
      </c>
      <c r="D86" s="5">
        <v>0</v>
      </c>
      <c r="E86" s="5">
        <v>261745.82</v>
      </c>
      <c r="F86" s="5">
        <v>0</v>
      </c>
    </row>
    <row r="87" spans="1:6">
      <c r="A87" s="6" t="s">
        <v>432</v>
      </c>
      <c r="B87" s="5">
        <v>0</v>
      </c>
      <c r="C87" s="5">
        <v>1361662.24</v>
      </c>
      <c r="D87" s="5">
        <v>83772.52</v>
      </c>
      <c r="E87" s="5">
        <v>1961479.59</v>
      </c>
      <c r="F87" s="5">
        <v>6334843.5800000001</v>
      </c>
    </row>
    <row r="88" spans="1:6">
      <c r="A88" s="6" t="s">
        <v>433</v>
      </c>
      <c r="B88" s="5">
        <v>0</v>
      </c>
      <c r="C88" s="5">
        <v>1481632.38</v>
      </c>
      <c r="D88" s="5">
        <v>2914763.43</v>
      </c>
      <c r="E88" s="5">
        <v>3276755.79</v>
      </c>
      <c r="F88" s="5">
        <v>9562268.9000000004</v>
      </c>
    </row>
    <row r="89" spans="1:6">
      <c r="A89" s="6" t="s">
        <v>434</v>
      </c>
      <c r="B89" s="5">
        <v>483153.28</v>
      </c>
      <c r="C89" s="5">
        <v>1481999.99</v>
      </c>
      <c r="D89" s="5">
        <v>297653.11</v>
      </c>
      <c r="E89" s="5">
        <v>1047142.91</v>
      </c>
      <c r="F89" s="5">
        <v>2617295.4900000002</v>
      </c>
    </row>
    <row r="90" spans="1:6">
      <c r="A90" s="6" t="s">
        <v>435</v>
      </c>
      <c r="B90" s="5">
        <v>0</v>
      </c>
      <c r="C90" s="5">
        <v>0</v>
      </c>
      <c r="D90" s="5">
        <v>0</v>
      </c>
      <c r="E90" s="5">
        <v>0</v>
      </c>
      <c r="F90" s="5">
        <v>53667.199999999997</v>
      </c>
    </row>
    <row r="91" spans="1:6">
      <c r="A91" s="6" t="s">
        <v>436</v>
      </c>
      <c r="B91" s="5">
        <v>0</v>
      </c>
      <c r="C91" s="5">
        <v>0</v>
      </c>
      <c r="D91" s="5">
        <v>0</v>
      </c>
      <c r="E91" s="5">
        <v>632776</v>
      </c>
      <c r="F91" s="5">
        <v>727054</v>
      </c>
    </row>
    <row r="92" spans="1:6">
      <c r="A92" s="6" t="s">
        <v>437</v>
      </c>
      <c r="B92" s="5">
        <v>0</v>
      </c>
      <c r="C92" s="5">
        <v>59839</v>
      </c>
      <c r="D92" s="5">
        <v>444904.2</v>
      </c>
      <c r="E92" s="5">
        <v>919744.76</v>
      </c>
      <c r="F92" s="5">
        <v>1573742.63</v>
      </c>
    </row>
    <row r="93" spans="1:6">
      <c r="A93" s="6" t="s">
        <v>438</v>
      </c>
      <c r="B93" s="5">
        <v>0</v>
      </c>
      <c r="C93" s="5">
        <v>0</v>
      </c>
      <c r="D93" s="5">
        <v>0</v>
      </c>
      <c r="E93" s="5">
        <v>0</v>
      </c>
      <c r="F93" s="5">
        <v>38656</v>
      </c>
    </row>
    <row r="94" spans="1:6">
      <c r="A94" s="6" t="s">
        <v>439</v>
      </c>
      <c r="B94" s="5">
        <v>0</v>
      </c>
      <c r="C94" s="5">
        <v>0</v>
      </c>
      <c r="D94" s="5">
        <v>0</v>
      </c>
      <c r="E94" s="5">
        <v>190283.96</v>
      </c>
      <c r="F94" s="5">
        <v>725513.47</v>
      </c>
    </row>
    <row r="95" spans="1:6">
      <c r="A95" s="6" t="s">
        <v>440</v>
      </c>
      <c r="B95" s="5">
        <v>0</v>
      </c>
      <c r="C95" s="5">
        <v>2016291.6</v>
      </c>
      <c r="D95" s="5">
        <v>1419781.03</v>
      </c>
      <c r="E95" s="5">
        <v>1043082.07</v>
      </c>
      <c r="F95" s="5">
        <v>448711.4</v>
      </c>
    </row>
    <row r="96" spans="1:6">
      <c r="A96" s="6" t="s">
        <v>441</v>
      </c>
      <c r="B96" s="5">
        <v>0</v>
      </c>
      <c r="C96" s="5">
        <v>0</v>
      </c>
      <c r="D96" s="5">
        <v>0</v>
      </c>
      <c r="E96" s="5">
        <v>0</v>
      </c>
      <c r="F96" s="5">
        <v>99801.600000000006</v>
      </c>
    </row>
    <row r="97" spans="1:6">
      <c r="A97" s="6" t="s">
        <v>442</v>
      </c>
      <c r="B97" s="5">
        <v>0</v>
      </c>
      <c r="C97" s="5">
        <v>0</v>
      </c>
      <c r="D97" s="5">
        <v>0</v>
      </c>
      <c r="E97" s="5">
        <v>235572.8</v>
      </c>
      <c r="F97" s="5">
        <v>239028.81</v>
      </c>
    </row>
    <row r="98" spans="1:6">
      <c r="A98" s="6" t="s">
        <v>443</v>
      </c>
      <c r="B98" s="5">
        <v>0</v>
      </c>
      <c r="C98" s="5">
        <v>53125</v>
      </c>
      <c r="D98" s="5">
        <v>0</v>
      </c>
      <c r="E98" s="5">
        <v>290295.7</v>
      </c>
      <c r="F98" s="5">
        <v>480292.16</v>
      </c>
    </row>
    <row r="99" spans="1:6">
      <c r="A99" s="6" t="s">
        <v>444</v>
      </c>
      <c r="B99" s="5">
        <v>483799.2</v>
      </c>
      <c r="C99" s="5">
        <v>577225.04</v>
      </c>
      <c r="D99" s="5">
        <v>376319.64</v>
      </c>
      <c r="E99" s="5">
        <v>349680</v>
      </c>
      <c r="F99" s="5">
        <v>2217122.58</v>
      </c>
    </row>
    <row r="100" spans="1:6">
      <c r="A100" s="6" t="s">
        <v>445</v>
      </c>
      <c r="B100" s="5">
        <v>0</v>
      </c>
      <c r="C100" s="5">
        <v>0</v>
      </c>
      <c r="D100" s="5">
        <v>960820.82</v>
      </c>
      <c r="E100" s="5">
        <v>767167.61</v>
      </c>
      <c r="F100" s="5">
        <v>830514.16</v>
      </c>
    </row>
    <row r="101" spans="1:6">
      <c r="A101" s="6" t="s">
        <v>216</v>
      </c>
      <c r="B101" s="5">
        <v>0</v>
      </c>
      <c r="C101" s="5">
        <v>8899083.6899999995</v>
      </c>
      <c r="D101" s="5">
        <v>25985335.379999999</v>
      </c>
      <c r="E101" s="5">
        <v>37624220.719999999</v>
      </c>
      <c r="F101" s="5">
        <v>39976334.130000003</v>
      </c>
    </row>
    <row r="102" spans="1:6">
      <c r="A102" s="6" t="s">
        <v>446</v>
      </c>
      <c r="B102" s="5">
        <v>0</v>
      </c>
      <c r="C102" s="5">
        <v>0</v>
      </c>
      <c r="D102" s="5">
        <v>3256868.4</v>
      </c>
      <c r="E102" s="5">
        <v>3341997.4</v>
      </c>
      <c r="F102" s="5">
        <v>2583617.83</v>
      </c>
    </row>
    <row r="103" spans="1:6">
      <c r="A103" s="6" t="s">
        <v>276</v>
      </c>
      <c r="B103" s="5">
        <v>0</v>
      </c>
      <c r="C103" s="5">
        <v>1000447.78</v>
      </c>
      <c r="D103" s="5">
        <v>2281355.16</v>
      </c>
      <c r="E103" s="5">
        <v>4880319.7699999996</v>
      </c>
      <c r="F103" s="5">
        <v>6896327.1299999999</v>
      </c>
    </row>
    <row r="104" spans="1:6">
      <c r="A104" s="6" t="s">
        <v>447</v>
      </c>
      <c r="B104" s="5">
        <v>0</v>
      </c>
      <c r="C104" s="5">
        <v>519319.96</v>
      </c>
      <c r="D104" s="5">
        <v>521539.96</v>
      </c>
      <c r="E104" s="5">
        <v>7081053.5999999996</v>
      </c>
      <c r="F104" s="5">
        <v>6110289.4299999997</v>
      </c>
    </row>
    <row r="105" spans="1:6">
      <c r="A105" s="6" t="s">
        <v>448</v>
      </c>
      <c r="B105" s="5">
        <v>0</v>
      </c>
      <c r="C105" s="5">
        <v>0</v>
      </c>
      <c r="D105" s="5">
        <v>0</v>
      </c>
      <c r="E105" s="5">
        <v>0</v>
      </c>
      <c r="F105" s="5">
        <v>9394435.0500000007</v>
      </c>
    </row>
    <row r="106" spans="1:6">
      <c r="A106" s="6" t="s">
        <v>449</v>
      </c>
      <c r="B106" s="5">
        <v>0</v>
      </c>
      <c r="C106" s="5">
        <v>573813.98</v>
      </c>
      <c r="D106" s="5">
        <v>1771828.2</v>
      </c>
      <c r="E106" s="5">
        <v>0</v>
      </c>
      <c r="F106" s="5">
        <v>-114866.79</v>
      </c>
    </row>
    <row r="107" spans="1:6">
      <c r="A107" s="6" t="s">
        <v>450</v>
      </c>
      <c r="B107" s="5">
        <v>0</v>
      </c>
      <c r="C107" s="5">
        <v>0</v>
      </c>
      <c r="D107" s="5">
        <v>0</v>
      </c>
      <c r="E107" s="5">
        <v>54240</v>
      </c>
      <c r="F107" s="5">
        <v>1028200.08</v>
      </c>
    </row>
    <row r="108" spans="1:6">
      <c r="A108" s="6" t="s">
        <v>451</v>
      </c>
      <c r="B108" s="5">
        <v>0</v>
      </c>
      <c r="C108" s="5">
        <v>1003228</v>
      </c>
      <c r="D108" s="5">
        <v>416359</v>
      </c>
      <c r="E108" s="5">
        <v>396384</v>
      </c>
      <c r="F108" s="5">
        <v>1003146.68</v>
      </c>
    </row>
    <row r="109" spans="1:6">
      <c r="A109" s="6" t="s">
        <v>452</v>
      </c>
      <c r="B109" s="5">
        <v>0</v>
      </c>
      <c r="C109" s="5">
        <v>0</v>
      </c>
      <c r="D109" s="5">
        <v>88188</v>
      </c>
      <c r="E109" s="5">
        <v>1690257.08</v>
      </c>
      <c r="F109" s="5">
        <v>48056</v>
      </c>
    </row>
    <row r="110" spans="1:6">
      <c r="A110" s="6" t="s">
        <v>453</v>
      </c>
      <c r="B110" s="5">
        <v>1537680</v>
      </c>
      <c r="C110" s="5">
        <v>144800</v>
      </c>
      <c r="D110" s="5">
        <v>0</v>
      </c>
      <c r="E110" s="5">
        <v>1547520</v>
      </c>
      <c r="F110" s="5">
        <v>3099901.6</v>
      </c>
    </row>
    <row r="111" spans="1:6">
      <c r="A111" s="6" t="s">
        <v>454</v>
      </c>
      <c r="B111" s="5">
        <v>0</v>
      </c>
      <c r="C111" s="5">
        <v>0</v>
      </c>
      <c r="D111" s="5">
        <v>474246.40000000002</v>
      </c>
      <c r="E111" s="5">
        <v>-17957.37</v>
      </c>
      <c r="F111" s="5">
        <v>1242641.72</v>
      </c>
    </row>
    <row r="112" spans="1:6">
      <c r="A112" s="6" t="s">
        <v>455</v>
      </c>
      <c r="B112" s="5">
        <v>0</v>
      </c>
      <c r="C112" s="5">
        <v>1937561.4</v>
      </c>
      <c r="D112" s="5">
        <v>2545267</v>
      </c>
      <c r="E112" s="5">
        <v>2063495.24</v>
      </c>
      <c r="F112" s="5">
        <v>1916087.64</v>
      </c>
    </row>
    <row r="113" spans="1:6">
      <c r="A113" s="6" t="s">
        <v>456</v>
      </c>
      <c r="B113" s="5">
        <v>0</v>
      </c>
      <c r="C113" s="5">
        <v>0</v>
      </c>
      <c r="D113" s="5">
        <v>0</v>
      </c>
      <c r="E113" s="5">
        <v>90088</v>
      </c>
      <c r="F113" s="5">
        <v>1085130.42</v>
      </c>
    </row>
    <row r="114" spans="1:6">
      <c r="A114" s="6" t="s">
        <v>457</v>
      </c>
      <c r="B114" s="5">
        <v>0</v>
      </c>
      <c r="C114" s="5">
        <v>0</v>
      </c>
      <c r="D114" s="5">
        <v>46398</v>
      </c>
      <c r="E114" s="5">
        <v>425548.79999999999</v>
      </c>
      <c r="F114" s="5">
        <v>374133.64</v>
      </c>
    </row>
    <row r="115" spans="1:6">
      <c r="A115" s="6" t="s">
        <v>458</v>
      </c>
      <c r="B115" s="5">
        <v>0</v>
      </c>
      <c r="C115" s="5">
        <v>3210829.5</v>
      </c>
      <c r="D115" s="5">
        <v>14647821.67</v>
      </c>
      <c r="E115" s="5">
        <v>17892347.620000001</v>
      </c>
      <c r="F115" s="5">
        <v>8629933.3399999999</v>
      </c>
    </row>
    <row r="116" spans="1:6">
      <c r="A116" s="6" t="s">
        <v>459</v>
      </c>
      <c r="B116" s="5">
        <v>0</v>
      </c>
      <c r="C116" s="5">
        <v>509002.35</v>
      </c>
      <c r="D116" s="5">
        <v>839489.67</v>
      </c>
      <c r="E116" s="5">
        <v>957519.09</v>
      </c>
      <c r="F116" s="5">
        <v>3151042.35</v>
      </c>
    </row>
    <row r="117" spans="1:6">
      <c r="A117" s="6" t="s">
        <v>460</v>
      </c>
      <c r="B117" s="5">
        <v>0</v>
      </c>
      <c r="C117" s="5">
        <v>314670.21000000002</v>
      </c>
      <c r="D117" s="5">
        <v>0</v>
      </c>
      <c r="E117" s="5">
        <v>0</v>
      </c>
      <c r="F117" s="5">
        <v>0</v>
      </c>
    </row>
    <row r="118" spans="1:6">
      <c r="A118" s="6" t="s">
        <v>461</v>
      </c>
      <c r="B118" s="5">
        <v>0</v>
      </c>
      <c r="C118" s="5">
        <v>0</v>
      </c>
      <c r="D118" s="5">
        <v>907676.08</v>
      </c>
      <c r="E118" s="5">
        <v>366837.75</v>
      </c>
      <c r="F118" s="5">
        <v>273685</v>
      </c>
    </row>
    <row r="119" spans="1:6">
      <c r="A119" s="6" t="s">
        <v>462</v>
      </c>
      <c r="B119" s="5">
        <v>0</v>
      </c>
      <c r="C119" s="5">
        <v>0</v>
      </c>
      <c r="D119" s="5">
        <v>0</v>
      </c>
      <c r="E119" s="5">
        <v>0</v>
      </c>
      <c r="F119" s="5">
        <v>882028.8</v>
      </c>
    </row>
    <row r="120" spans="1:6">
      <c r="A120" s="6" t="s">
        <v>463</v>
      </c>
      <c r="B120" s="5">
        <v>0</v>
      </c>
      <c r="C120" s="5">
        <v>0</v>
      </c>
      <c r="D120" s="5">
        <v>3211655.31</v>
      </c>
      <c r="E120" s="5">
        <v>302081</v>
      </c>
      <c r="F120" s="5">
        <v>2826674.04</v>
      </c>
    </row>
    <row r="121" spans="1:6">
      <c r="A121" s="6" t="s">
        <v>464</v>
      </c>
      <c r="B121" s="5">
        <v>0</v>
      </c>
      <c r="C121" s="5">
        <v>0</v>
      </c>
      <c r="D121" s="5">
        <v>0</v>
      </c>
      <c r="E121" s="5">
        <v>4411989.76</v>
      </c>
      <c r="F121" s="5">
        <v>5099222.2699999996</v>
      </c>
    </row>
    <row r="122" spans="1:6">
      <c r="A122" s="6" t="s">
        <v>465</v>
      </c>
      <c r="B122" s="5">
        <v>0</v>
      </c>
      <c r="C122" s="5">
        <v>2054985.45</v>
      </c>
      <c r="D122" s="5">
        <v>4059609.28</v>
      </c>
      <c r="E122" s="5">
        <v>5477718.9699999997</v>
      </c>
      <c r="F122" s="5">
        <v>2971323.81</v>
      </c>
    </row>
    <row r="123" spans="1:6">
      <c r="A123" s="6" t="s">
        <v>466</v>
      </c>
      <c r="B123" s="5">
        <v>0</v>
      </c>
      <c r="C123" s="5">
        <v>499899.5</v>
      </c>
      <c r="D123" s="5">
        <v>0</v>
      </c>
      <c r="E123" s="5">
        <v>1610567</v>
      </c>
      <c r="F123" s="5">
        <v>-599239.72</v>
      </c>
    </row>
    <row r="124" spans="1:6">
      <c r="A124" s="6" t="s">
        <v>467</v>
      </c>
      <c r="B124" s="5">
        <v>0</v>
      </c>
      <c r="C124" s="5">
        <v>0</v>
      </c>
      <c r="D124" s="5">
        <v>2572522.5</v>
      </c>
      <c r="E124" s="5">
        <v>2687168.69</v>
      </c>
      <c r="F124" s="5">
        <v>0</v>
      </c>
    </row>
    <row r="125" spans="1:6">
      <c r="A125" s="6" t="s">
        <v>468</v>
      </c>
      <c r="B125" s="5">
        <v>0</v>
      </c>
      <c r="C125" s="5">
        <v>399992.16</v>
      </c>
      <c r="D125" s="5">
        <v>729914.24</v>
      </c>
      <c r="E125" s="5">
        <v>0</v>
      </c>
      <c r="F125" s="5">
        <v>-448.76</v>
      </c>
    </row>
    <row r="126" spans="1:6">
      <c r="A126" s="6" t="s">
        <v>469</v>
      </c>
      <c r="B126" s="5">
        <v>0</v>
      </c>
      <c r="C126" s="5">
        <v>0</v>
      </c>
      <c r="D126" s="5">
        <v>0</v>
      </c>
      <c r="E126" s="5">
        <v>50843.78</v>
      </c>
      <c r="F126" s="5">
        <v>0</v>
      </c>
    </row>
    <row r="127" spans="1:6">
      <c r="A127" s="6" t="s">
        <v>470</v>
      </c>
      <c r="B127" s="5">
        <v>0</v>
      </c>
      <c r="C127" s="5">
        <v>0</v>
      </c>
      <c r="D127" s="5">
        <v>0</v>
      </c>
      <c r="E127" s="5">
        <v>1128513.28</v>
      </c>
      <c r="F127" s="5">
        <v>-53850.8</v>
      </c>
    </row>
    <row r="128" spans="1:6">
      <c r="A128" s="6" t="s">
        <v>471</v>
      </c>
      <c r="B128" s="5">
        <v>0</v>
      </c>
      <c r="C128" s="5">
        <v>0</v>
      </c>
      <c r="D128" s="5">
        <v>0</v>
      </c>
      <c r="E128" s="5">
        <v>2695</v>
      </c>
      <c r="F128" s="5">
        <v>0</v>
      </c>
    </row>
    <row r="129" spans="1:6">
      <c r="A129" s="6" t="s">
        <v>472</v>
      </c>
      <c r="B129" s="5">
        <v>0</v>
      </c>
      <c r="C129" s="5">
        <v>0</v>
      </c>
      <c r="D129" s="5">
        <v>0</v>
      </c>
      <c r="E129" s="5">
        <v>546462</v>
      </c>
      <c r="F129" s="5">
        <v>1268987</v>
      </c>
    </row>
    <row r="130" spans="1:6">
      <c r="A130" s="6" t="s">
        <v>473</v>
      </c>
      <c r="B130" s="5">
        <v>0</v>
      </c>
      <c r="C130" s="5">
        <v>450337.38</v>
      </c>
      <c r="D130" s="5">
        <v>3784144.16</v>
      </c>
      <c r="E130" s="5">
        <v>6173647.3899999997</v>
      </c>
      <c r="F130" s="5">
        <v>5536152.1900000004</v>
      </c>
    </row>
    <row r="131" spans="1:6">
      <c r="A131" s="6" t="s">
        <v>474</v>
      </c>
      <c r="B131" s="5">
        <v>0</v>
      </c>
      <c r="C131" s="5">
        <v>2981636.21</v>
      </c>
      <c r="D131" s="5">
        <v>1307755.79</v>
      </c>
      <c r="E131" s="5">
        <v>587828.25</v>
      </c>
      <c r="F131" s="5">
        <v>2358609.52</v>
      </c>
    </row>
    <row r="132" spans="1:6">
      <c r="A132" s="6" t="s">
        <v>475</v>
      </c>
      <c r="B132" s="5">
        <v>0</v>
      </c>
      <c r="C132" s="5">
        <v>0</v>
      </c>
      <c r="D132" s="5">
        <v>430535.02</v>
      </c>
      <c r="E132" s="5">
        <v>11136561.51</v>
      </c>
      <c r="F132" s="5">
        <v>5764530.96</v>
      </c>
    </row>
    <row r="133" spans="1:6">
      <c r="A133" s="6" t="s">
        <v>476</v>
      </c>
      <c r="B133" s="5">
        <v>0</v>
      </c>
      <c r="C133" s="5">
        <v>543121.63</v>
      </c>
      <c r="D133" s="5">
        <v>1229021.21</v>
      </c>
      <c r="E133" s="5">
        <v>1924097.31</v>
      </c>
      <c r="F133" s="5">
        <v>2298656.89</v>
      </c>
    </row>
    <row r="134" spans="1:6">
      <c r="A134" s="6" t="s">
        <v>477</v>
      </c>
      <c r="B134" s="5">
        <v>0</v>
      </c>
      <c r="C134" s="5">
        <v>0</v>
      </c>
      <c r="D134" s="5">
        <v>555897.13</v>
      </c>
      <c r="E134" s="5">
        <v>59673.49</v>
      </c>
      <c r="F134" s="5">
        <v>1040645.36</v>
      </c>
    </row>
    <row r="135" spans="1:6">
      <c r="A135" s="6" t="s">
        <v>478</v>
      </c>
      <c r="B135" s="5">
        <v>0</v>
      </c>
      <c r="C135" s="5">
        <v>0</v>
      </c>
      <c r="D135" s="5">
        <v>0</v>
      </c>
      <c r="E135" s="5">
        <v>348490.8</v>
      </c>
      <c r="F135" s="5">
        <v>0</v>
      </c>
    </row>
    <row r="136" spans="1:6">
      <c r="A136" s="6" t="s">
        <v>479</v>
      </c>
      <c r="B136" s="5">
        <v>0</v>
      </c>
      <c r="C136" s="5">
        <v>0</v>
      </c>
      <c r="D136" s="5">
        <v>0</v>
      </c>
      <c r="E136" s="5">
        <v>0</v>
      </c>
      <c r="F136" s="5">
        <v>969996.79</v>
      </c>
    </row>
    <row r="137" spans="1:6">
      <c r="A137" s="6" t="s">
        <v>480</v>
      </c>
      <c r="B137" s="5">
        <v>0</v>
      </c>
      <c r="C137" s="5">
        <v>1109911</v>
      </c>
      <c r="D137" s="5">
        <v>746623.86</v>
      </c>
      <c r="E137" s="5">
        <v>4477796.12</v>
      </c>
      <c r="F137" s="5">
        <v>1429450.49</v>
      </c>
    </row>
    <row r="138" spans="1:6">
      <c r="A138" s="6" t="s">
        <v>481</v>
      </c>
      <c r="B138" s="5">
        <v>0</v>
      </c>
      <c r="C138" s="5">
        <v>329163</v>
      </c>
      <c r="D138" s="5">
        <v>0</v>
      </c>
      <c r="E138" s="5">
        <v>0</v>
      </c>
      <c r="F138" s="5">
        <v>256767.95</v>
      </c>
    </row>
    <row r="139" spans="1:6">
      <c r="A139" s="6" t="s">
        <v>482</v>
      </c>
      <c r="B139" s="5">
        <v>0</v>
      </c>
      <c r="C139" s="5">
        <v>1989192.96</v>
      </c>
      <c r="D139" s="5">
        <v>3948557.6</v>
      </c>
      <c r="E139" s="5">
        <v>4571059.95</v>
      </c>
      <c r="F139" s="5">
        <v>7274158.7000000002</v>
      </c>
    </row>
    <row r="140" spans="1:6">
      <c r="A140" s="6" t="s">
        <v>483</v>
      </c>
      <c r="B140" s="5">
        <v>0</v>
      </c>
      <c r="C140" s="5">
        <v>4012875</v>
      </c>
      <c r="D140" s="5">
        <v>3972112.34</v>
      </c>
      <c r="E140" s="5">
        <v>7458676</v>
      </c>
      <c r="F140" s="5">
        <v>9135026.5999999996</v>
      </c>
    </row>
    <row r="141" spans="1:6">
      <c r="A141" s="6" t="s">
        <v>484</v>
      </c>
      <c r="B141" s="5">
        <v>0</v>
      </c>
      <c r="C141" s="5">
        <v>197670.75</v>
      </c>
      <c r="D141" s="5">
        <v>0</v>
      </c>
      <c r="E141" s="5">
        <v>0</v>
      </c>
      <c r="F141" s="5">
        <v>0</v>
      </c>
    </row>
    <row r="142" spans="1:6">
      <c r="A142" s="6" t="s">
        <v>485</v>
      </c>
      <c r="B142" s="5">
        <v>0</v>
      </c>
      <c r="C142" s="5">
        <v>13920</v>
      </c>
      <c r="D142" s="5">
        <v>419778.68</v>
      </c>
      <c r="E142" s="5">
        <v>189990.39999999999</v>
      </c>
      <c r="F142" s="5">
        <v>0</v>
      </c>
    </row>
    <row r="143" spans="1:6">
      <c r="A143" s="6" t="s">
        <v>486</v>
      </c>
      <c r="B143" s="5">
        <v>0</v>
      </c>
      <c r="C143" s="5">
        <v>1987174.12</v>
      </c>
      <c r="D143" s="5">
        <v>4206076.57</v>
      </c>
      <c r="E143" s="5">
        <v>2812644.93</v>
      </c>
      <c r="F143" s="5">
        <v>1404820.41</v>
      </c>
    </row>
    <row r="144" spans="1:6">
      <c r="A144" s="6" t="s">
        <v>487</v>
      </c>
      <c r="B144" s="5">
        <v>0</v>
      </c>
      <c r="C144" s="5">
        <v>696093.5</v>
      </c>
      <c r="D144" s="5">
        <v>0</v>
      </c>
      <c r="E144" s="5">
        <v>0</v>
      </c>
      <c r="F144" s="5">
        <v>0</v>
      </c>
    </row>
    <row r="145" spans="1:6">
      <c r="A145" s="6" t="s">
        <v>488</v>
      </c>
      <c r="B145" s="5">
        <v>0</v>
      </c>
      <c r="C145" s="5">
        <v>0</v>
      </c>
      <c r="D145" s="5">
        <v>498221.28</v>
      </c>
      <c r="E145" s="5">
        <v>507682</v>
      </c>
      <c r="F145" s="5">
        <v>661426.4</v>
      </c>
    </row>
    <row r="146" spans="1:6">
      <c r="A146" s="6" t="s">
        <v>489</v>
      </c>
      <c r="B146" s="5">
        <v>0</v>
      </c>
      <c r="C146" s="5">
        <v>0</v>
      </c>
      <c r="D146" s="5">
        <v>0</v>
      </c>
      <c r="E146" s="5">
        <v>2161673.4900000002</v>
      </c>
      <c r="F146" s="5">
        <v>-3000</v>
      </c>
    </row>
    <row r="147" spans="1:6">
      <c r="A147" s="6" t="s">
        <v>490</v>
      </c>
      <c r="B147" s="5">
        <v>0</v>
      </c>
      <c r="C147" s="5">
        <v>62803.199999999997</v>
      </c>
      <c r="D147" s="5">
        <v>0</v>
      </c>
      <c r="E147" s="5">
        <v>0</v>
      </c>
      <c r="F147" s="5">
        <v>99900</v>
      </c>
    </row>
    <row r="148" spans="1:6">
      <c r="A148" s="6" t="s">
        <v>491</v>
      </c>
      <c r="B148" s="5">
        <v>0</v>
      </c>
      <c r="C148" s="5">
        <v>1310166.28</v>
      </c>
      <c r="D148" s="5">
        <v>5376363.9699999997</v>
      </c>
      <c r="E148" s="5">
        <v>1687755.59</v>
      </c>
      <c r="F148" s="5">
        <v>2116395.39</v>
      </c>
    </row>
    <row r="149" spans="1:6">
      <c r="A149" s="6" t="s">
        <v>492</v>
      </c>
      <c r="B149" s="5">
        <v>0</v>
      </c>
      <c r="C149" s="5">
        <v>0</v>
      </c>
      <c r="D149" s="5">
        <v>104997.6</v>
      </c>
      <c r="E149" s="5">
        <v>0</v>
      </c>
      <c r="F149" s="5">
        <v>-17499.599999999999</v>
      </c>
    </row>
    <row r="150" spans="1:6">
      <c r="A150" s="6" t="s">
        <v>493</v>
      </c>
      <c r="B150" s="5">
        <v>0</v>
      </c>
      <c r="C150" s="5">
        <v>0</v>
      </c>
      <c r="D150" s="5">
        <v>941940</v>
      </c>
      <c r="E150" s="5">
        <v>1481787.9</v>
      </c>
      <c r="F150" s="5">
        <v>1783650.48</v>
      </c>
    </row>
    <row r="151" spans="1:6">
      <c r="A151" s="6" t="s">
        <v>494</v>
      </c>
      <c r="B151" s="5">
        <v>0</v>
      </c>
      <c r="C151" s="5">
        <v>2797636.32</v>
      </c>
      <c r="D151" s="5">
        <v>12170354.460000001</v>
      </c>
      <c r="E151" s="5">
        <v>13011178.16</v>
      </c>
      <c r="F151" s="5">
        <v>15190435.449999999</v>
      </c>
    </row>
    <row r="152" spans="1:6">
      <c r="A152" s="6" t="s">
        <v>495</v>
      </c>
      <c r="B152" s="5">
        <v>0</v>
      </c>
      <c r="C152" s="5">
        <v>120951.6</v>
      </c>
      <c r="D152" s="5">
        <v>120951.6</v>
      </c>
      <c r="E152" s="5">
        <v>120951.6</v>
      </c>
      <c r="F152" s="5">
        <v>115037.6</v>
      </c>
    </row>
    <row r="153" spans="1:6">
      <c r="A153" s="6" t="s">
        <v>496</v>
      </c>
      <c r="B153" s="5">
        <v>0</v>
      </c>
      <c r="C153" s="5">
        <v>1972518.03</v>
      </c>
      <c r="D153" s="5">
        <v>5082135.53</v>
      </c>
      <c r="E153" s="5">
        <v>4281592.4400000004</v>
      </c>
      <c r="F153" s="5">
        <v>7133876.4299999997</v>
      </c>
    </row>
    <row r="154" spans="1:6">
      <c r="A154" s="6" t="s">
        <v>497</v>
      </c>
      <c r="B154" s="5">
        <v>0</v>
      </c>
      <c r="C154" s="5">
        <v>0</v>
      </c>
      <c r="D154" s="5">
        <v>0</v>
      </c>
      <c r="E154" s="5">
        <v>2010299.52</v>
      </c>
      <c r="F154" s="5">
        <v>1728736.23</v>
      </c>
    </row>
    <row r="155" spans="1:6">
      <c r="A155" s="6" t="s">
        <v>498</v>
      </c>
      <c r="B155" s="5">
        <v>0</v>
      </c>
      <c r="C155" s="5">
        <v>0</v>
      </c>
      <c r="D155" s="5">
        <v>0</v>
      </c>
      <c r="E155" s="5">
        <v>1199519.6200000001</v>
      </c>
      <c r="F155" s="5">
        <v>1153537.6100000001</v>
      </c>
    </row>
    <row r="156" spans="1:6">
      <c r="A156" s="6" t="s">
        <v>499</v>
      </c>
      <c r="B156" s="5">
        <v>0</v>
      </c>
      <c r="C156" s="5">
        <v>0</v>
      </c>
      <c r="D156" s="5">
        <v>0</v>
      </c>
      <c r="E156" s="5">
        <v>24807.8</v>
      </c>
      <c r="F156" s="5">
        <v>0</v>
      </c>
    </row>
    <row r="157" spans="1:6">
      <c r="A157" s="6" t="s">
        <v>500</v>
      </c>
      <c r="B157" s="5">
        <v>0</v>
      </c>
      <c r="C157" s="5">
        <v>0</v>
      </c>
      <c r="D157" s="5">
        <v>20391</v>
      </c>
      <c r="E157" s="5">
        <v>0</v>
      </c>
      <c r="F157" s="5">
        <v>0</v>
      </c>
    </row>
    <row r="158" spans="1:6">
      <c r="A158" s="6" t="s">
        <v>501</v>
      </c>
      <c r="B158" s="5">
        <v>0</v>
      </c>
      <c r="C158" s="5">
        <v>0</v>
      </c>
      <c r="D158" s="5">
        <v>1427877.74</v>
      </c>
      <c r="E158" s="5">
        <v>23685423.460000001</v>
      </c>
      <c r="F158" s="5">
        <v>29898365.550000001</v>
      </c>
    </row>
    <row r="159" spans="1:6">
      <c r="A159" s="6" t="s">
        <v>502</v>
      </c>
      <c r="B159" s="5">
        <v>0</v>
      </c>
      <c r="C159" s="5">
        <v>1832909.45</v>
      </c>
      <c r="D159" s="5">
        <v>5932509.4000000004</v>
      </c>
      <c r="E159" s="5">
        <v>3047189.6</v>
      </c>
      <c r="F159" s="5">
        <v>6851693.1699999999</v>
      </c>
    </row>
    <row r="160" spans="1:6">
      <c r="A160" s="6" t="s">
        <v>503</v>
      </c>
      <c r="B160" s="5">
        <v>0</v>
      </c>
      <c r="C160" s="5">
        <v>0</v>
      </c>
      <c r="D160" s="5">
        <v>107253.63</v>
      </c>
      <c r="E160" s="5">
        <v>71165.649999999994</v>
      </c>
      <c r="F160" s="5">
        <v>84513.52</v>
      </c>
    </row>
    <row r="161" spans="1:6">
      <c r="A161" s="6" t="s">
        <v>504</v>
      </c>
      <c r="B161" s="5">
        <v>0</v>
      </c>
      <c r="C161" s="5">
        <v>0</v>
      </c>
      <c r="D161" s="5">
        <v>1455185.28</v>
      </c>
      <c r="E161" s="5">
        <v>2511903.86</v>
      </c>
      <c r="F161" s="5">
        <v>4537634.7</v>
      </c>
    </row>
    <row r="162" spans="1:6">
      <c r="A162" s="6" t="s">
        <v>505</v>
      </c>
      <c r="B162" s="5">
        <v>0</v>
      </c>
      <c r="C162" s="5">
        <v>0</v>
      </c>
      <c r="D162" s="5">
        <v>0</v>
      </c>
      <c r="E162" s="5">
        <v>5663972</v>
      </c>
      <c r="F162" s="5">
        <v>8730352.8900000006</v>
      </c>
    </row>
    <row r="163" spans="1:6">
      <c r="A163" s="6" t="s">
        <v>506</v>
      </c>
      <c r="B163" s="5">
        <v>1796267.98</v>
      </c>
      <c r="C163" s="5">
        <v>4844680.63</v>
      </c>
      <c r="D163" s="5">
        <v>5546527.5700000003</v>
      </c>
      <c r="E163" s="5">
        <v>6008925.6500000004</v>
      </c>
      <c r="F163" s="5">
        <v>4970639.57</v>
      </c>
    </row>
    <row r="164" spans="1:6">
      <c r="A164" s="6" t="s">
        <v>507</v>
      </c>
      <c r="B164" s="5">
        <v>0</v>
      </c>
      <c r="C164" s="5">
        <v>0</v>
      </c>
      <c r="D164" s="5">
        <v>8400</v>
      </c>
      <c r="E164" s="5">
        <v>0</v>
      </c>
      <c r="F164" s="5">
        <v>0</v>
      </c>
    </row>
    <row r="165" spans="1:6">
      <c r="A165" s="6" t="s">
        <v>508</v>
      </c>
      <c r="B165" s="5">
        <v>0</v>
      </c>
      <c r="C165" s="5">
        <v>0</v>
      </c>
      <c r="D165" s="5">
        <v>0</v>
      </c>
      <c r="E165" s="5">
        <v>0</v>
      </c>
      <c r="F165" s="5">
        <v>1348080.1</v>
      </c>
    </row>
    <row r="166" spans="1:6">
      <c r="A166" s="6" t="s">
        <v>509</v>
      </c>
      <c r="B166" s="5">
        <v>0</v>
      </c>
      <c r="C166" s="5">
        <v>0</v>
      </c>
      <c r="D166" s="5">
        <v>0</v>
      </c>
      <c r="E166" s="5">
        <v>0</v>
      </c>
      <c r="F166" s="5">
        <v>447040</v>
      </c>
    </row>
    <row r="167" spans="1:6">
      <c r="A167" s="6" t="s">
        <v>510</v>
      </c>
      <c r="B167" s="5">
        <v>404583.94</v>
      </c>
      <c r="C167" s="5">
        <v>302186.28000000003</v>
      </c>
      <c r="D167" s="5">
        <v>5634475.3899999997</v>
      </c>
      <c r="E167" s="5">
        <v>4788013.62</v>
      </c>
      <c r="F167" s="5">
        <v>3476899.19</v>
      </c>
    </row>
    <row r="168" spans="1:6">
      <c r="A168" s="6" t="s">
        <v>511</v>
      </c>
      <c r="B168" s="5">
        <v>0</v>
      </c>
      <c r="C168" s="5">
        <v>900000</v>
      </c>
      <c r="D168" s="5">
        <v>0</v>
      </c>
      <c r="E168" s="5">
        <v>2895131.73</v>
      </c>
      <c r="F168" s="5">
        <v>4929505.62</v>
      </c>
    </row>
    <row r="169" spans="1:6">
      <c r="A169" s="6" t="s">
        <v>512</v>
      </c>
      <c r="B169" s="5">
        <v>0</v>
      </c>
      <c r="C169" s="5">
        <v>0</v>
      </c>
      <c r="D169" s="5">
        <v>0</v>
      </c>
      <c r="E169" s="5">
        <v>690134.4</v>
      </c>
      <c r="F169" s="5">
        <v>542419.19999999995</v>
      </c>
    </row>
    <row r="170" spans="1:6">
      <c r="A170" s="6" t="s">
        <v>513</v>
      </c>
      <c r="B170" s="5">
        <v>0</v>
      </c>
      <c r="C170" s="5">
        <v>2265357.84</v>
      </c>
      <c r="D170" s="5">
        <v>8419756.4399999995</v>
      </c>
      <c r="E170" s="5">
        <v>14014442.880000001</v>
      </c>
      <c r="F170" s="5">
        <v>19148504.489999998</v>
      </c>
    </row>
    <row r="171" spans="1:6">
      <c r="A171" s="6" t="s">
        <v>514</v>
      </c>
      <c r="B171" s="5">
        <v>0</v>
      </c>
      <c r="C171" s="5">
        <v>3746773.73</v>
      </c>
      <c r="D171" s="5">
        <v>0</v>
      </c>
      <c r="E171" s="5">
        <v>4898087.16</v>
      </c>
      <c r="F171" s="5">
        <v>12935661.49</v>
      </c>
    </row>
    <row r="172" spans="1:6">
      <c r="A172" s="6" t="s">
        <v>515</v>
      </c>
      <c r="B172" s="5">
        <v>0</v>
      </c>
      <c r="C172" s="5">
        <v>0</v>
      </c>
      <c r="D172" s="5">
        <v>380630.93</v>
      </c>
      <c r="E172" s="5">
        <v>0</v>
      </c>
      <c r="F172" s="5">
        <v>0</v>
      </c>
    </row>
    <row r="173" spans="1:6">
      <c r="A173" s="6" t="s">
        <v>516</v>
      </c>
      <c r="B173" s="5">
        <v>0</v>
      </c>
      <c r="C173" s="5">
        <v>0</v>
      </c>
      <c r="D173" s="5">
        <v>0</v>
      </c>
      <c r="E173" s="5">
        <v>0</v>
      </c>
      <c r="F173" s="5">
        <v>247375.87</v>
      </c>
    </row>
    <row r="174" spans="1:6">
      <c r="A174" s="6" t="s">
        <v>517</v>
      </c>
      <c r="B174" s="5">
        <v>0</v>
      </c>
      <c r="C174" s="5">
        <v>1563219.92</v>
      </c>
      <c r="D174" s="5">
        <v>1111171.18</v>
      </c>
      <c r="E174" s="5">
        <v>5439404.6299999999</v>
      </c>
      <c r="F174" s="5">
        <v>3590868.24</v>
      </c>
    </row>
    <row r="175" spans="1:6">
      <c r="A175" s="6" t="s">
        <v>518</v>
      </c>
      <c r="B175" s="5">
        <v>0</v>
      </c>
      <c r="C175" s="5">
        <v>94684.2</v>
      </c>
      <c r="D175" s="5">
        <v>862274.83</v>
      </c>
      <c r="E175" s="5">
        <v>1490005.9</v>
      </c>
      <c r="F175" s="5">
        <v>5896531.9000000004</v>
      </c>
    </row>
    <row r="176" spans="1:6">
      <c r="A176" s="6" t="s">
        <v>519</v>
      </c>
      <c r="B176" s="5">
        <v>0</v>
      </c>
      <c r="C176" s="5">
        <v>0</v>
      </c>
      <c r="D176" s="5">
        <v>65585</v>
      </c>
      <c r="E176" s="5">
        <v>1633526.87</v>
      </c>
      <c r="F176" s="5">
        <v>1905795.85</v>
      </c>
    </row>
    <row r="177" spans="1:6">
      <c r="A177" s="6" t="s">
        <v>520</v>
      </c>
      <c r="B177" s="5">
        <v>0</v>
      </c>
      <c r="C177" s="5">
        <v>0</v>
      </c>
      <c r="D177" s="5">
        <v>0</v>
      </c>
      <c r="E177" s="5">
        <v>1470597.6</v>
      </c>
      <c r="F177" s="5">
        <v>7459712.5999999996</v>
      </c>
    </row>
    <row r="178" spans="1:6">
      <c r="A178" s="6" t="s">
        <v>285</v>
      </c>
      <c r="B178" s="5">
        <v>0</v>
      </c>
      <c r="C178" s="5">
        <v>141922.78</v>
      </c>
      <c r="D178" s="5">
        <v>0</v>
      </c>
      <c r="E178" s="5">
        <v>2654144.96</v>
      </c>
      <c r="F178" s="5">
        <v>2835415.18</v>
      </c>
    </row>
    <row r="179" spans="1:6">
      <c r="A179" s="6" t="s">
        <v>521</v>
      </c>
      <c r="B179" s="5">
        <v>0</v>
      </c>
      <c r="C179" s="5">
        <v>0</v>
      </c>
      <c r="D179" s="5">
        <v>0</v>
      </c>
      <c r="E179" s="5">
        <v>162756</v>
      </c>
      <c r="F179" s="5">
        <v>165438.29999999999</v>
      </c>
    </row>
    <row r="180" spans="1:6">
      <c r="A180" s="6" t="s">
        <v>522</v>
      </c>
      <c r="B180" s="5">
        <v>82196.100000000006</v>
      </c>
      <c r="C180" s="5">
        <v>1603989.24</v>
      </c>
      <c r="D180" s="5">
        <v>3707515.68</v>
      </c>
      <c r="E180" s="5">
        <v>5679909.3700000001</v>
      </c>
      <c r="F180" s="5">
        <v>12951933.189999999</v>
      </c>
    </row>
    <row r="181" spans="1:6">
      <c r="A181" s="6" t="s">
        <v>523</v>
      </c>
      <c r="B181" s="5">
        <v>0</v>
      </c>
      <c r="C181" s="5">
        <v>0</v>
      </c>
      <c r="D181" s="5">
        <v>1424800.05</v>
      </c>
      <c r="E181" s="5">
        <v>4985922.68</v>
      </c>
      <c r="F181" s="5">
        <v>4714116.84</v>
      </c>
    </row>
    <row r="182" spans="1:6">
      <c r="A182" s="6" t="s">
        <v>524</v>
      </c>
      <c r="B182" s="5">
        <v>609976.48</v>
      </c>
      <c r="C182" s="5">
        <v>-243740.2</v>
      </c>
      <c r="D182" s="5">
        <v>13119367.199999999</v>
      </c>
      <c r="E182" s="5">
        <v>28935492.940000001</v>
      </c>
      <c r="F182" s="5">
        <v>26439820.219999999</v>
      </c>
    </row>
    <row r="183" spans="1:6">
      <c r="A183" s="6" t="s">
        <v>525</v>
      </c>
      <c r="B183" s="5">
        <v>0</v>
      </c>
      <c r="C183" s="5">
        <v>943372.2</v>
      </c>
      <c r="D183" s="5">
        <v>1461713</v>
      </c>
      <c r="E183" s="5">
        <v>1610009.34</v>
      </c>
      <c r="F183" s="5">
        <v>437316.16</v>
      </c>
    </row>
    <row r="184" spans="1:6">
      <c r="A184" s="6" t="s">
        <v>526</v>
      </c>
      <c r="B184" s="5">
        <v>0</v>
      </c>
      <c r="C184" s="5">
        <v>1394527.87</v>
      </c>
      <c r="D184" s="5">
        <v>3368821.18</v>
      </c>
      <c r="E184" s="5">
        <v>1873246.18</v>
      </c>
      <c r="F184" s="5">
        <v>1721642.1</v>
      </c>
    </row>
    <row r="185" spans="1:6">
      <c r="A185" s="6" t="s">
        <v>527</v>
      </c>
      <c r="B185" s="5">
        <v>0</v>
      </c>
      <c r="C185" s="5">
        <v>0</v>
      </c>
      <c r="D185" s="5">
        <v>0</v>
      </c>
      <c r="E185" s="5">
        <v>0</v>
      </c>
      <c r="F185" s="5">
        <v>1547041.6</v>
      </c>
    </row>
    <row r="186" spans="1:6">
      <c r="A186" s="6" t="s">
        <v>528</v>
      </c>
      <c r="B186" s="5">
        <v>0</v>
      </c>
      <c r="C186" s="5">
        <v>4803913.3099999996</v>
      </c>
      <c r="D186" s="5">
        <v>3454038.08</v>
      </c>
      <c r="E186" s="5">
        <v>1213576.8</v>
      </c>
      <c r="F186" s="5">
        <v>2013463.62</v>
      </c>
    </row>
    <row r="187" spans="1:6">
      <c r="A187" s="6" t="s">
        <v>529</v>
      </c>
      <c r="B187" s="5">
        <v>98700</v>
      </c>
      <c r="C187" s="5">
        <v>5087936.72</v>
      </c>
      <c r="D187" s="5">
        <v>6757764.4199999999</v>
      </c>
      <c r="E187" s="5">
        <v>8689480.3300000001</v>
      </c>
      <c r="F187" s="5">
        <v>9961229.0099999998</v>
      </c>
    </row>
    <row r="188" spans="1:6">
      <c r="A188" s="6" t="s">
        <v>530</v>
      </c>
      <c r="B188" s="5">
        <v>0</v>
      </c>
      <c r="C188" s="5">
        <v>548015.68000000005</v>
      </c>
      <c r="D188" s="5">
        <v>795817.08</v>
      </c>
      <c r="E188" s="5">
        <v>3215955.39</v>
      </c>
      <c r="F188" s="5">
        <v>173822.5</v>
      </c>
    </row>
    <row r="189" spans="1:6">
      <c r="A189" s="6" t="s">
        <v>531</v>
      </c>
      <c r="B189" s="5">
        <v>0</v>
      </c>
      <c r="C189" s="5">
        <v>0</v>
      </c>
      <c r="D189" s="5">
        <v>0</v>
      </c>
      <c r="E189" s="5">
        <v>680813.4</v>
      </c>
      <c r="F189" s="5">
        <v>2706076.65</v>
      </c>
    </row>
    <row r="190" spans="1:6">
      <c r="A190" s="6" t="s">
        <v>532</v>
      </c>
      <c r="B190" s="5">
        <v>0</v>
      </c>
      <c r="C190" s="5">
        <v>61184</v>
      </c>
      <c r="D190" s="5">
        <v>131760</v>
      </c>
      <c r="E190" s="5">
        <v>1287438.5</v>
      </c>
      <c r="F190" s="5">
        <v>1636633.61</v>
      </c>
    </row>
    <row r="191" spans="1:6">
      <c r="A191" s="6" t="s">
        <v>533</v>
      </c>
      <c r="B191" s="5">
        <v>0</v>
      </c>
      <c r="C191" s="5">
        <v>0</v>
      </c>
      <c r="D191" s="5">
        <v>0</v>
      </c>
      <c r="E191" s="5">
        <v>0</v>
      </c>
      <c r="F191" s="5">
        <v>499197.38</v>
      </c>
    </row>
    <row r="192" spans="1:6">
      <c r="A192" s="6" t="s">
        <v>534</v>
      </c>
      <c r="B192" s="5">
        <v>0</v>
      </c>
      <c r="C192" s="5">
        <v>173196</v>
      </c>
      <c r="D192" s="5">
        <v>177526</v>
      </c>
      <c r="E192" s="5">
        <v>611322.30000000005</v>
      </c>
      <c r="F192" s="5">
        <v>2384137.41</v>
      </c>
    </row>
    <row r="193" spans="1:6">
      <c r="A193" s="6" t="s">
        <v>535</v>
      </c>
      <c r="B193" s="5">
        <v>0</v>
      </c>
      <c r="C193" s="5">
        <v>918870.66</v>
      </c>
      <c r="D193" s="5">
        <v>2172570.14</v>
      </c>
      <c r="E193" s="5">
        <v>4091127.26</v>
      </c>
      <c r="F193" s="5">
        <v>6676248.5999999996</v>
      </c>
    </row>
    <row r="194" spans="1:6">
      <c r="A194" s="6" t="s">
        <v>536</v>
      </c>
      <c r="B194" s="5">
        <v>398052</v>
      </c>
      <c r="C194" s="5">
        <v>406032</v>
      </c>
      <c r="D194" s="5">
        <v>0</v>
      </c>
      <c r="E194" s="5">
        <v>0</v>
      </c>
      <c r="F194" s="5">
        <v>0</v>
      </c>
    </row>
    <row r="195" spans="1:6">
      <c r="A195" s="6" t="s">
        <v>537</v>
      </c>
      <c r="B195" s="5">
        <v>184175</v>
      </c>
      <c r="C195" s="5">
        <v>919093.12</v>
      </c>
      <c r="D195" s="5">
        <v>524797.43999999994</v>
      </c>
      <c r="E195" s="5">
        <v>2685917.49</v>
      </c>
      <c r="F195" s="5">
        <v>8920739.1500000004</v>
      </c>
    </row>
    <row r="196" spans="1:6">
      <c r="A196" s="6" t="s">
        <v>538</v>
      </c>
      <c r="B196" s="5">
        <v>0</v>
      </c>
      <c r="C196" s="5">
        <v>0</v>
      </c>
      <c r="D196" s="5">
        <v>0</v>
      </c>
      <c r="E196" s="5">
        <v>5694452.0099999998</v>
      </c>
      <c r="F196" s="5">
        <v>4031841.45</v>
      </c>
    </row>
    <row r="197" spans="1:6">
      <c r="A197" s="6" t="s">
        <v>539</v>
      </c>
      <c r="B197" s="5">
        <v>0</v>
      </c>
      <c r="C197" s="5">
        <v>0</v>
      </c>
      <c r="D197" s="5">
        <v>5299780.8</v>
      </c>
      <c r="E197" s="5">
        <v>2560989.83</v>
      </c>
      <c r="F197" s="5">
        <v>2561323.04</v>
      </c>
    </row>
    <row r="198" spans="1:6">
      <c r="A198" s="6" t="s">
        <v>540</v>
      </c>
      <c r="B198" s="5">
        <v>0</v>
      </c>
      <c r="C198" s="5">
        <v>2505719</v>
      </c>
      <c r="D198" s="5">
        <v>2624000</v>
      </c>
      <c r="E198" s="5">
        <v>5121772.26</v>
      </c>
      <c r="F198" s="5">
        <v>5538091.4699999997</v>
      </c>
    </row>
    <row r="199" spans="1:6">
      <c r="A199" s="6" t="s">
        <v>541</v>
      </c>
      <c r="B199" s="5">
        <v>0</v>
      </c>
      <c r="C199" s="5">
        <v>3328300.29</v>
      </c>
      <c r="D199" s="5">
        <v>6577936.96</v>
      </c>
      <c r="E199" s="5">
        <v>517044.08</v>
      </c>
      <c r="F199" s="5">
        <v>0</v>
      </c>
    </row>
    <row r="200" spans="1:6">
      <c r="A200" s="6" t="s">
        <v>542</v>
      </c>
      <c r="B200" s="5">
        <v>0</v>
      </c>
      <c r="C200" s="5">
        <v>343602</v>
      </c>
      <c r="D200" s="5">
        <v>210103.34</v>
      </c>
      <c r="E200" s="5">
        <v>336388.28</v>
      </c>
      <c r="F200" s="5">
        <v>283384.86</v>
      </c>
    </row>
    <row r="201" spans="1:6">
      <c r="A201" s="6" t="s">
        <v>543</v>
      </c>
      <c r="B201" s="5">
        <v>0</v>
      </c>
      <c r="C201" s="5">
        <v>1104804</v>
      </c>
      <c r="D201" s="5">
        <v>1635163.6</v>
      </c>
      <c r="E201" s="5">
        <v>1788071.6</v>
      </c>
      <c r="F201" s="5">
        <v>1513194</v>
      </c>
    </row>
    <row r="202" spans="1:6">
      <c r="A202" s="6" t="s">
        <v>544</v>
      </c>
      <c r="B202" s="5">
        <v>0</v>
      </c>
      <c r="C202" s="5">
        <v>0</v>
      </c>
      <c r="D202" s="5">
        <v>1099495.2</v>
      </c>
      <c r="E202" s="5">
        <v>0</v>
      </c>
      <c r="F202" s="5">
        <v>1192572.8</v>
      </c>
    </row>
    <row r="203" spans="1:6">
      <c r="A203" s="6" t="s">
        <v>545</v>
      </c>
      <c r="B203" s="5">
        <v>0</v>
      </c>
      <c r="C203" s="5">
        <v>0</v>
      </c>
      <c r="D203" s="5">
        <v>3006023.8</v>
      </c>
      <c r="E203" s="5">
        <v>87292.800000000003</v>
      </c>
      <c r="F203" s="5">
        <v>5016198.1399999997</v>
      </c>
    </row>
    <row r="204" spans="1:6">
      <c r="A204" s="6" t="s">
        <v>546</v>
      </c>
      <c r="B204" s="5">
        <v>0</v>
      </c>
      <c r="C204" s="5">
        <v>0</v>
      </c>
      <c r="D204" s="5">
        <v>2382896.58</v>
      </c>
      <c r="E204" s="5">
        <v>-7185.44</v>
      </c>
      <c r="F204" s="5">
        <v>591857.1</v>
      </c>
    </row>
    <row r="205" spans="1:6">
      <c r="A205" s="6" t="s">
        <v>547</v>
      </c>
      <c r="B205" s="5">
        <v>0</v>
      </c>
      <c r="C205" s="5">
        <v>0</v>
      </c>
      <c r="D205" s="5">
        <v>68534.399999999994</v>
      </c>
      <c r="E205" s="5">
        <v>465190.42</v>
      </c>
      <c r="F205" s="5">
        <v>0</v>
      </c>
    </row>
    <row r="206" spans="1:6">
      <c r="A206" s="6" t="s">
        <v>548</v>
      </c>
      <c r="B206" s="5">
        <v>0</v>
      </c>
      <c r="C206" s="5">
        <v>89286.24</v>
      </c>
      <c r="D206" s="5">
        <v>551457.4</v>
      </c>
      <c r="E206" s="5">
        <v>1251952.78</v>
      </c>
      <c r="F206" s="5">
        <v>5183448.88</v>
      </c>
    </row>
    <row r="207" spans="1:6">
      <c r="A207" s="6" t="s">
        <v>549</v>
      </c>
      <c r="B207" s="5">
        <v>0</v>
      </c>
      <c r="C207" s="5">
        <v>99940.76</v>
      </c>
      <c r="D207" s="5">
        <v>240643.84</v>
      </c>
      <c r="E207" s="5">
        <v>320673.43</v>
      </c>
      <c r="F207" s="5">
        <v>195392.44</v>
      </c>
    </row>
    <row r="208" spans="1:6">
      <c r="A208" s="6" t="s">
        <v>550</v>
      </c>
      <c r="B208" s="5">
        <v>0</v>
      </c>
      <c r="C208" s="5">
        <v>108134.39999999999</v>
      </c>
      <c r="D208" s="5">
        <v>1194508.32</v>
      </c>
      <c r="E208" s="5">
        <v>1215572.54</v>
      </c>
      <c r="F208" s="5">
        <v>1165135.49</v>
      </c>
    </row>
    <row r="209" spans="1:6">
      <c r="A209" s="6" t="s">
        <v>551</v>
      </c>
      <c r="B209" s="5">
        <v>0</v>
      </c>
      <c r="C209" s="5">
        <v>0</v>
      </c>
      <c r="D209" s="5">
        <v>223400</v>
      </c>
      <c r="E209" s="5">
        <v>209009.52</v>
      </c>
      <c r="F209" s="5">
        <v>564665.13</v>
      </c>
    </row>
    <row r="210" spans="1:6">
      <c r="A210" s="6" t="s">
        <v>552</v>
      </c>
      <c r="B210" s="5">
        <v>0</v>
      </c>
      <c r="C210" s="5">
        <v>120000</v>
      </c>
      <c r="D210" s="5">
        <v>134203</v>
      </c>
      <c r="E210" s="5">
        <v>948224.02</v>
      </c>
      <c r="F210" s="5">
        <v>1734808.3</v>
      </c>
    </row>
    <row r="211" spans="1:6">
      <c r="A211" s="6" t="s">
        <v>553</v>
      </c>
      <c r="B211" s="5">
        <v>0</v>
      </c>
      <c r="C211" s="5">
        <v>216729.60000000001</v>
      </c>
      <c r="D211" s="5">
        <v>97560.06</v>
      </c>
      <c r="E211" s="5">
        <v>1967353.7</v>
      </c>
      <c r="F211" s="5">
        <v>452884</v>
      </c>
    </row>
    <row r="212" spans="1:6">
      <c r="A212" s="6" t="s">
        <v>554</v>
      </c>
      <c r="B212" s="5">
        <v>0</v>
      </c>
      <c r="C212" s="5">
        <v>0</v>
      </c>
      <c r="D212" s="5">
        <v>119982.82</v>
      </c>
      <c r="E212" s="5">
        <v>0</v>
      </c>
      <c r="F212" s="5">
        <v>0</v>
      </c>
    </row>
    <row r="213" spans="1:6">
      <c r="A213" s="6" t="s">
        <v>555</v>
      </c>
      <c r="B213" s="5">
        <v>0</v>
      </c>
      <c r="C213" s="5">
        <v>1287500</v>
      </c>
      <c r="D213" s="5">
        <v>3291775.55</v>
      </c>
      <c r="E213" s="5">
        <v>1340592.26</v>
      </c>
      <c r="F213" s="5">
        <v>2336435.7999999998</v>
      </c>
    </row>
    <row r="214" spans="1:6">
      <c r="A214" s="6" t="s">
        <v>556</v>
      </c>
      <c r="B214" s="5">
        <v>0</v>
      </c>
      <c r="C214" s="5">
        <v>3009935.58</v>
      </c>
      <c r="D214" s="5">
        <v>4335567.8600000003</v>
      </c>
      <c r="E214" s="5">
        <v>477139.12</v>
      </c>
      <c r="F214" s="5">
        <v>0</v>
      </c>
    </row>
    <row r="215" spans="1:6">
      <c r="A215" s="6" t="s">
        <v>557</v>
      </c>
      <c r="B215" s="5">
        <v>1169474.1000000001</v>
      </c>
      <c r="C215" s="5">
        <v>5579980.3899999997</v>
      </c>
      <c r="D215" s="5">
        <v>11049105.689999999</v>
      </c>
      <c r="E215" s="5">
        <v>10452814.41</v>
      </c>
      <c r="F215" s="5">
        <v>12745390.810000001</v>
      </c>
    </row>
    <row r="216" spans="1:6">
      <c r="A216" s="6" t="s">
        <v>558</v>
      </c>
      <c r="B216" s="5">
        <v>71501.649999999994</v>
      </c>
      <c r="C216" s="5">
        <v>13479635.609999999</v>
      </c>
      <c r="D216" s="5">
        <v>9162651.3200000003</v>
      </c>
      <c r="E216" s="5">
        <v>9197261.8200000003</v>
      </c>
      <c r="F216" s="5">
        <v>8351271.3899999997</v>
      </c>
    </row>
    <row r="217" spans="1:6">
      <c r="A217" s="6" t="s">
        <v>559</v>
      </c>
      <c r="B217" s="5">
        <v>0</v>
      </c>
      <c r="C217" s="5">
        <v>783182.4</v>
      </c>
      <c r="D217" s="5">
        <v>555728</v>
      </c>
      <c r="E217" s="5">
        <v>569590.4</v>
      </c>
      <c r="F217" s="5">
        <v>581779.19999999995</v>
      </c>
    </row>
    <row r="218" spans="1:6">
      <c r="A218" s="6" t="s">
        <v>560</v>
      </c>
      <c r="B218" s="5">
        <v>0</v>
      </c>
      <c r="C218" s="5">
        <v>0</v>
      </c>
      <c r="D218" s="5">
        <v>0</v>
      </c>
      <c r="E218" s="5">
        <v>0</v>
      </c>
      <c r="F218" s="5">
        <v>0</v>
      </c>
    </row>
    <row r="219" spans="1:6">
      <c r="A219" s="6" t="s">
        <v>561</v>
      </c>
      <c r="B219" s="5">
        <v>0</v>
      </c>
      <c r="C219" s="5">
        <v>0</v>
      </c>
      <c r="D219" s="5">
        <v>0</v>
      </c>
      <c r="E219" s="5">
        <v>0</v>
      </c>
      <c r="F219" s="5">
        <v>1445953.85</v>
      </c>
    </row>
    <row r="220" spans="1:6">
      <c r="A220" s="6" t="s">
        <v>562</v>
      </c>
      <c r="B220" s="5">
        <v>0</v>
      </c>
      <c r="C220" s="5">
        <v>0</v>
      </c>
      <c r="D220" s="5">
        <v>6151119.7599999998</v>
      </c>
      <c r="E220" s="5">
        <v>3095111.28</v>
      </c>
      <c r="F220" s="5">
        <v>3481240.92</v>
      </c>
    </row>
    <row r="221" spans="1:6">
      <c r="A221" s="6" t="s">
        <v>563</v>
      </c>
      <c r="B221" s="5">
        <v>250768.6</v>
      </c>
      <c r="C221" s="5">
        <v>1367055.79</v>
      </c>
      <c r="D221" s="5">
        <v>777955.12</v>
      </c>
      <c r="E221" s="5">
        <v>1158519.6000000001</v>
      </c>
      <c r="F221" s="5">
        <v>309887.53999999998</v>
      </c>
    </row>
    <row r="222" spans="1:6">
      <c r="A222" s="6" t="s">
        <v>564</v>
      </c>
      <c r="B222" s="5">
        <v>0</v>
      </c>
      <c r="C222" s="5">
        <v>0</v>
      </c>
      <c r="D222" s="5">
        <v>0</v>
      </c>
      <c r="E222" s="5">
        <v>442120</v>
      </c>
      <c r="F222" s="5">
        <v>0</v>
      </c>
    </row>
    <row r="223" spans="1:6">
      <c r="A223" s="6" t="s">
        <v>565</v>
      </c>
      <c r="B223" s="5">
        <v>0</v>
      </c>
      <c r="C223" s="5">
        <v>0</v>
      </c>
      <c r="D223" s="5">
        <v>2359708.7999999998</v>
      </c>
      <c r="E223" s="5">
        <v>1722312.94</v>
      </c>
      <c r="F223" s="5">
        <v>2186657</v>
      </c>
    </row>
    <row r="224" spans="1:6">
      <c r="A224" s="6" t="s">
        <v>566</v>
      </c>
      <c r="B224" s="5">
        <v>0</v>
      </c>
      <c r="C224" s="5">
        <v>0</v>
      </c>
      <c r="D224" s="5">
        <v>0</v>
      </c>
      <c r="E224" s="5">
        <v>0</v>
      </c>
      <c r="F224" s="5">
        <v>121035</v>
      </c>
    </row>
    <row r="225" spans="1:6">
      <c r="A225" s="6" t="s">
        <v>567</v>
      </c>
      <c r="B225" s="5">
        <v>0</v>
      </c>
      <c r="C225" s="5">
        <v>326783</v>
      </c>
      <c r="D225" s="5">
        <v>289441</v>
      </c>
      <c r="E225" s="5">
        <v>289441</v>
      </c>
      <c r="F225" s="5">
        <v>144720.5</v>
      </c>
    </row>
    <row r="226" spans="1:6">
      <c r="A226" s="6" t="s">
        <v>568</v>
      </c>
      <c r="B226" s="5">
        <v>0</v>
      </c>
      <c r="C226" s="5">
        <v>1301956.4099999999</v>
      </c>
      <c r="D226" s="5">
        <v>18586.54</v>
      </c>
      <c r="E226" s="5">
        <v>2138038.94</v>
      </c>
      <c r="F226" s="5">
        <v>2714890.32</v>
      </c>
    </row>
    <row r="227" spans="1:6">
      <c r="A227" s="6" t="s">
        <v>569</v>
      </c>
      <c r="B227" s="5">
        <v>0</v>
      </c>
      <c r="C227" s="5">
        <v>0</v>
      </c>
      <c r="D227" s="5">
        <v>0</v>
      </c>
      <c r="E227" s="5">
        <v>116115.49</v>
      </c>
      <c r="F227" s="5">
        <v>0</v>
      </c>
    </row>
    <row r="228" spans="1:6">
      <c r="A228" s="6" t="s">
        <v>570</v>
      </c>
      <c r="B228" s="5">
        <v>174720</v>
      </c>
      <c r="C228" s="5">
        <v>-300</v>
      </c>
      <c r="D228" s="5">
        <v>391500</v>
      </c>
      <c r="E228" s="5">
        <v>892120</v>
      </c>
      <c r="F228" s="5">
        <v>973920</v>
      </c>
    </row>
    <row r="229" spans="1:6">
      <c r="A229" s="6" t="s">
        <v>571</v>
      </c>
      <c r="B229" s="5">
        <v>0</v>
      </c>
      <c r="C229" s="5">
        <v>0</v>
      </c>
      <c r="D229" s="5">
        <v>148773.32999999999</v>
      </c>
      <c r="E229" s="5">
        <v>979270</v>
      </c>
      <c r="F229" s="5">
        <v>0</v>
      </c>
    </row>
    <row r="230" spans="1:6">
      <c r="A230" s="6" t="s">
        <v>572</v>
      </c>
      <c r="B230" s="5">
        <v>0</v>
      </c>
      <c r="C230" s="5">
        <v>224848</v>
      </c>
      <c r="D230" s="5">
        <v>783159.8</v>
      </c>
      <c r="E230" s="5">
        <v>210592.24</v>
      </c>
      <c r="F230" s="5">
        <v>402214.40000000002</v>
      </c>
    </row>
    <row r="231" spans="1:6">
      <c r="A231" s="6" t="s">
        <v>573</v>
      </c>
      <c r="B231" s="5">
        <v>0</v>
      </c>
      <c r="C231" s="5">
        <v>3240422.34</v>
      </c>
      <c r="D231" s="5">
        <v>6042356.3799999999</v>
      </c>
      <c r="E231" s="5">
        <v>9482643.2599999998</v>
      </c>
      <c r="F231" s="5">
        <v>22903689.140000001</v>
      </c>
    </row>
    <row r="232" spans="1:6">
      <c r="A232" s="6" t="s">
        <v>574</v>
      </c>
      <c r="B232" s="5">
        <v>0</v>
      </c>
      <c r="C232" s="5">
        <v>916318</v>
      </c>
      <c r="D232" s="5">
        <v>2826186.98</v>
      </c>
      <c r="E232" s="5">
        <v>2604353.21</v>
      </c>
      <c r="F232" s="5">
        <v>3493318.97</v>
      </c>
    </row>
    <row r="233" spans="1:6">
      <c r="A233" s="6" t="s">
        <v>575</v>
      </c>
      <c r="B233" s="5">
        <v>0</v>
      </c>
      <c r="C233" s="5">
        <v>0</v>
      </c>
      <c r="D233" s="5">
        <v>920210</v>
      </c>
      <c r="E233" s="5">
        <v>1599853</v>
      </c>
      <c r="F233" s="5">
        <v>1681183</v>
      </c>
    </row>
    <row r="234" spans="1:6">
      <c r="A234" s="6" t="s">
        <v>576</v>
      </c>
      <c r="B234" s="5">
        <v>0</v>
      </c>
      <c r="C234" s="5">
        <v>0</v>
      </c>
      <c r="D234" s="5">
        <v>0</v>
      </c>
      <c r="E234" s="5">
        <v>1736453</v>
      </c>
      <c r="F234" s="5">
        <v>2230229.2000000002</v>
      </c>
    </row>
    <row r="235" spans="1:6">
      <c r="A235" s="6" t="s">
        <v>577</v>
      </c>
      <c r="B235" s="5">
        <v>0</v>
      </c>
      <c r="C235" s="5">
        <v>4246</v>
      </c>
      <c r="D235" s="5">
        <v>0</v>
      </c>
      <c r="E235" s="5">
        <v>905188.27</v>
      </c>
      <c r="F235" s="5">
        <v>0</v>
      </c>
    </row>
    <row r="236" spans="1:6">
      <c r="A236" s="6" t="s">
        <v>578</v>
      </c>
      <c r="B236" s="5">
        <v>0</v>
      </c>
      <c r="C236" s="5">
        <v>2580479.38</v>
      </c>
      <c r="D236" s="5">
        <v>2958379.79</v>
      </c>
      <c r="E236" s="5">
        <v>6122865.9199999999</v>
      </c>
      <c r="F236" s="5">
        <v>6302612.7599999998</v>
      </c>
    </row>
    <row r="237" spans="1:6">
      <c r="A237" s="6" t="s">
        <v>579</v>
      </c>
      <c r="B237" s="5">
        <v>473000</v>
      </c>
      <c r="C237" s="5">
        <v>10621023.949999999</v>
      </c>
      <c r="D237" s="5">
        <v>19657618.870000001</v>
      </c>
      <c r="E237" s="5">
        <v>18085162.52</v>
      </c>
      <c r="F237" s="5">
        <v>21266217.530000001</v>
      </c>
    </row>
    <row r="238" spans="1:6">
      <c r="A238" s="6" t="s">
        <v>580</v>
      </c>
      <c r="B238" s="5">
        <v>0</v>
      </c>
      <c r="C238" s="5">
        <v>0</v>
      </c>
      <c r="D238" s="5">
        <v>2475262.4</v>
      </c>
      <c r="E238" s="5">
        <v>11454541.59</v>
      </c>
      <c r="F238" s="5">
        <v>10805321.85</v>
      </c>
    </row>
    <row r="239" spans="1:6">
      <c r="A239" s="6" t="s">
        <v>581</v>
      </c>
      <c r="B239" s="5">
        <v>0</v>
      </c>
      <c r="C239" s="5">
        <v>0</v>
      </c>
      <c r="D239" s="5">
        <v>0</v>
      </c>
      <c r="E239" s="5">
        <v>0</v>
      </c>
      <c r="F239" s="5">
        <v>334674</v>
      </c>
    </row>
    <row r="240" spans="1:6">
      <c r="A240" s="6" t="s">
        <v>582</v>
      </c>
      <c r="B240" s="5">
        <v>0</v>
      </c>
      <c r="C240" s="5">
        <v>6854335.5499999998</v>
      </c>
      <c r="D240" s="5">
        <v>1362367.21</v>
      </c>
      <c r="E240" s="5">
        <v>1368126.37</v>
      </c>
      <c r="F240" s="5">
        <v>4774519.59</v>
      </c>
    </row>
    <row r="241" spans="1:6">
      <c r="A241" s="6" t="s">
        <v>583</v>
      </c>
      <c r="B241" s="5">
        <v>0</v>
      </c>
      <c r="C241" s="5">
        <v>0</v>
      </c>
      <c r="D241" s="5">
        <v>0</v>
      </c>
      <c r="E241" s="5">
        <v>0</v>
      </c>
      <c r="F241" s="5">
        <v>0</v>
      </c>
    </row>
    <row r="242" spans="1:6">
      <c r="A242" s="6" t="s">
        <v>584</v>
      </c>
      <c r="B242" s="5">
        <v>0</v>
      </c>
      <c r="C242" s="5">
        <v>0</v>
      </c>
      <c r="D242" s="5">
        <v>0</v>
      </c>
      <c r="E242" s="5">
        <v>253814.5</v>
      </c>
      <c r="F242" s="5">
        <v>672029.6</v>
      </c>
    </row>
    <row r="243" spans="1:6">
      <c r="A243" s="6" t="s">
        <v>585</v>
      </c>
      <c r="B243" s="5">
        <v>0</v>
      </c>
      <c r="C243" s="5">
        <v>152128.4</v>
      </c>
      <c r="D243" s="5">
        <v>182334.04</v>
      </c>
      <c r="E243" s="5">
        <v>358887.17</v>
      </c>
      <c r="F243" s="5">
        <v>3230866.63</v>
      </c>
    </row>
    <row r="244" spans="1:6">
      <c r="A244" s="6" t="s">
        <v>586</v>
      </c>
      <c r="B244" s="5">
        <v>0</v>
      </c>
      <c r="C244" s="5">
        <v>0</v>
      </c>
      <c r="D244" s="5">
        <v>369637.83</v>
      </c>
      <c r="E244" s="5">
        <v>647624.80000000005</v>
      </c>
      <c r="F244" s="5">
        <v>0</v>
      </c>
    </row>
    <row r="245" spans="1:6">
      <c r="A245" s="6" t="s">
        <v>587</v>
      </c>
      <c r="B245" s="5">
        <v>0</v>
      </c>
      <c r="C245" s="5">
        <v>2054504</v>
      </c>
      <c r="D245" s="5">
        <v>350000</v>
      </c>
      <c r="E245" s="5">
        <v>125623.95</v>
      </c>
      <c r="F245" s="5">
        <v>495251.20000000001</v>
      </c>
    </row>
    <row r="246" spans="1:6">
      <c r="A246" s="6" t="s">
        <v>588</v>
      </c>
      <c r="B246" s="5">
        <v>0</v>
      </c>
      <c r="C246" s="5">
        <v>0</v>
      </c>
      <c r="D246" s="5">
        <v>1228218.2</v>
      </c>
      <c r="E246" s="5">
        <v>530066.68000000005</v>
      </c>
      <c r="F246" s="5">
        <v>585052.55000000005</v>
      </c>
    </row>
    <row r="247" spans="1:6">
      <c r="A247" s="6" t="s">
        <v>589</v>
      </c>
      <c r="B247" s="5">
        <v>0</v>
      </c>
      <c r="C247" s="5">
        <v>0</v>
      </c>
      <c r="D247" s="5">
        <v>6078040.0700000003</v>
      </c>
      <c r="E247" s="5">
        <v>4095477.49</v>
      </c>
      <c r="F247" s="5">
        <v>1706669.41</v>
      </c>
    </row>
    <row r="248" spans="1:6">
      <c r="A248" s="6" t="s">
        <v>590</v>
      </c>
      <c r="B248" s="5">
        <v>0</v>
      </c>
      <c r="C248" s="5">
        <v>0</v>
      </c>
      <c r="D248" s="5">
        <v>77184</v>
      </c>
      <c r="E248" s="5">
        <v>0</v>
      </c>
      <c r="F248" s="5">
        <v>0</v>
      </c>
    </row>
    <row r="249" spans="1:6">
      <c r="A249" s="6" t="s">
        <v>591</v>
      </c>
      <c r="B249" s="5">
        <v>0</v>
      </c>
      <c r="C249" s="5">
        <v>377191.44</v>
      </c>
      <c r="D249" s="5">
        <v>0</v>
      </c>
      <c r="E249" s="5">
        <v>585129.91</v>
      </c>
      <c r="F249" s="5">
        <v>3592162</v>
      </c>
    </row>
    <row r="250" spans="1:6">
      <c r="A250" s="6" t="s">
        <v>592</v>
      </c>
      <c r="B250" s="5">
        <v>0</v>
      </c>
      <c r="C250" s="5">
        <v>0</v>
      </c>
      <c r="D250" s="5">
        <v>288972.87</v>
      </c>
      <c r="E250" s="5">
        <v>836624.1</v>
      </c>
      <c r="F250" s="5">
        <v>397119.59</v>
      </c>
    </row>
    <row r="251" spans="1:6">
      <c r="A251" s="6" t="s">
        <v>593</v>
      </c>
      <c r="B251" s="5">
        <v>0</v>
      </c>
      <c r="C251" s="5">
        <v>1791185.2</v>
      </c>
      <c r="D251" s="5">
        <v>724969.6</v>
      </c>
      <c r="E251" s="5">
        <v>4201852.97</v>
      </c>
      <c r="F251" s="5">
        <v>3633686.78</v>
      </c>
    </row>
    <row r="252" spans="1:6">
      <c r="A252" s="6" t="s">
        <v>594</v>
      </c>
      <c r="B252" s="5">
        <v>0</v>
      </c>
      <c r="C252" s="5">
        <v>3440271.81</v>
      </c>
      <c r="D252" s="5">
        <v>2117478.2200000002</v>
      </c>
      <c r="E252" s="5">
        <v>273576.96999999997</v>
      </c>
      <c r="F252" s="5">
        <v>2091623.39</v>
      </c>
    </row>
    <row r="253" spans="1:6">
      <c r="A253" s="6" t="s">
        <v>595</v>
      </c>
      <c r="B253" s="5">
        <v>0</v>
      </c>
      <c r="C253" s="5">
        <v>3377278.18</v>
      </c>
      <c r="D253" s="5">
        <v>6123334.8499999996</v>
      </c>
      <c r="E253" s="5">
        <v>1994294.2</v>
      </c>
      <c r="F253" s="5">
        <v>2833617.98</v>
      </c>
    </row>
    <row r="254" spans="1:6">
      <c r="A254" s="6" t="s">
        <v>596</v>
      </c>
      <c r="B254" s="5">
        <v>0</v>
      </c>
      <c r="C254" s="5">
        <v>0</v>
      </c>
      <c r="D254" s="5">
        <v>14606</v>
      </c>
      <c r="E254" s="5">
        <v>78314.13</v>
      </c>
      <c r="F254" s="5">
        <v>82201.31</v>
      </c>
    </row>
    <row r="255" spans="1:6">
      <c r="A255" s="6" t="s">
        <v>597</v>
      </c>
      <c r="B255" s="5">
        <v>0</v>
      </c>
      <c r="C255" s="5">
        <v>0</v>
      </c>
      <c r="D255" s="5">
        <v>0</v>
      </c>
      <c r="E255" s="5">
        <v>2335471.12</v>
      </c>
      <c r="F255" s="5">
        <v>0</v>
      </c>
    </row>
    <row r="256" spans="1:6">
      <c r="A256" s="6" t="s">
        <v>598</v>
      </c>
      <c r="B256" s="5">
        <v>0</v>
      </c>
      <c r="C256" s="5">
        <v>0</v>
      </c>
      <c r="D256" s="5">
        <v>0</v>
      </c>
      <c r="E256" s="5">
        <v>5566199.6299999999</v>
      </c>
      <c r="F256" s="5">
        <v>5146731.21</v>
      </c>
    </row>
    <row r="257" spans="1:6">
      <c r="A257" s="6" t="s">
        <v>599</v>
      </c>
      <c r="B257" s="5">
        <v>0</v>
      </c>
      <c r="C257" s="5">
        <v>1502498.32</v>
      </c>
      <c r="D257" s="5">
        <v>0</v>
      </c>
      <c r="E257" s="5">
        <v>3129683.64</v>
      </c>
      <c r="F257" s="5">
        <v>1915997.81</v>
      </c>
    </row>
    <row r="258" spans="1:6">
      <c r="A258" s="6" t="s">
        <v>236</v>
      </c>
      <c r="B258" s="5">
        <v>0</v>
      </c>
      <c r="C258" s="5">
        <v>5373690.6600000001</v>
      </c>
      <c r="D258" s="5">
        <v>22295117.25</v>
      </c>
      <c r="E258" s="5">
        <v>24089949.32</v>
      </c>
      <c r="F258" s="5">
        <v>28512594.73</v>
      </c>
    </row>
    <row r="259" spans="1:6">
      <c r="A259" s="6" t="s">
        <v>600</v>
      </c>
      <c r="B259" s="5">
        <v>0</v>
      </c>
      <c r="C259" s="5">
        <v>0</v>
      </c>
      <c r="D259" s="5">
        <v>75316.91</v>
      </c>
      <c r="E259" s="5">
        <v>52480</v>
      </c>
      <c r="F259" s="5">
        <v>89424</v>
      </c>
    </row>
    <row r="260" spans="1:6">
      <c r="A260" s="6" t="s">
        <v>601</v>
      </c>
      <c r="B260" s="5">
        <v>0</v>
      </c>
      <c r="C260" s="5">
        <v>437677.31</v>
      </c>
      <c r="D260" s="5">
        <v>622597.28</v>
      </c>
      <c r="E260" s="5">
        <v>375521.88</v>
      </c>
      <c r="F260" s="5">
        <v>358580.16</v>
      </c>
    </row>
    <row r="261" spans="1:6">
      <c r="A261" s="6" t="s">
        <v>602</v>
      </c>
      <c r="B261" s="5">
        <v>0</v>
      </c>
      <c r="C261" s="5">
        <v>7191651.5999999996</v>
      </c>
      <c r="D261" s="5">
        <v>9955704.9900000002</v>
      </c>
      <c r="E261" s="5">
        <v>19615048.02</v>
      </c>
      <c r="F261" s="5">
        <v>16493489.34</v>
      </c>
    </row>
    <row r="262" spans="1:6">
      <c r="A262" s="6" t="s">
        <v>603</v>
      </c>
      <c r="B262" s="5">
        <v>0</v>
      </c>
      <c r="C262" s="5">
        <v>0</v>
      </c>
      <c r="D262" s="5">
        <v>0</v>
      </c>
      <c r="E262" s="5">
        <v>2644886.67</v>
      </c>
      <c r="F262" s="5">
        <v>6014400.3600000003</v>
      </c>
    </row>
    <row r="263" spans="1:6">
      <c r="A263" s="6" t="s">
        <v>604</v>
      </c>
      <c r="B263" s="5">
        <v>0</v>
      </c>
      <c r="C263" s="5">
        <v>4493199.4800000004</v>
      </c>
      <c r="D263" s="5">
        <v>9903393.1999999993</v>
      </c>
      <c r="E263" s="5">
        <v>7204959.9400000004</v>
      </c>
      <c r="F263" s="5">
        <v>1862499.33</v>
      </c>
    </row>
    <row r="264" spans="1:6">
      <c r="A264" s="6" t="s">
        <v>605</v>
      </c>
      <c r="B264" s="5">
        <v>120000</v>
      </c>
      <c r="C264" s="5">
        <v>1567621</v>
      </c>
      <c r="D264" s="5">
        <v>2513376.83</v>
      </c>
      <c r="E264" s="5">
        <v>2834523.46</v>
      </c>
      <c r="F264" s="5">
        <v>10524928.140000001</v>
      </c>
    </row>
    <row r="265" spans="1:6">
      <c r="A265" s="6" t="s">
        <v>606</v>
      </c>
      <c r="B265" s="5">
        <v>0</v>
      </c>
      <c r="C265" s="5">
        <v>264986.2</v>
      </c>
      <c r="D265" s="5">
        <v>324000</v>
      </c>
      <c r="E265" s="5">
        <v>456226.75</v>
      </c>
      <c r="F265" s="5">
        <v>125000</v>
      </c>
    </row>
    <row r="266" spans="1:6">
      <c r="A266" s="6" t="s">
        <v>607</v>
      </c>
      <c r="B266" s="5">
        <v>0</v>
      </c>
      <c r="C266" s="5">
        <v>139082.99</v>
      </c>
      <c r="D266" s="5">
        <v>16154.14</v>
      </c>
      <c r="E266" s="5">
        <v>989606.54</v>
      </c>
      <c r="F266" s="5">
        <v>449805.91</v>
      </c>
    </row>
    <row r="267" spans="1:6">
      <c r="A267" s="6" t="s">
        <v>608</v>
      </c>
      <c r="B267" s="5">
        <v>0</v>
      </c>
      <c r="C267" s="5">
        <v>886451.34</v>
      </c>
      <c r="D267" s="5">
        <v>1410060.23</v>
      </c>
      <c r="E267" s="5">
        <v>649268.38</v>
      </c>
      <c r="F267" s="5">
        <v>338116.27</v>
      </c>
    </row>
    <row r="268" spans="1:6">
      <c r="A268" s="6" t="s">
        <v>609</v>
      </c>
      <c r="B268" s="5">
        <v>0</v>
      </c>
      <c r="C268" s="5">
        <v>18900</v>
      </c>
      <c r="D268" s="5">
        <v>43414.400000000001</v>
      </c>
      <c r="E268" s="5">
        <v>0</v>
      </c>
      <c r="F268" s="5">
        <v>0</v>
      </c>
    </row>
    <row r="269" spans="1:6">
      <c r="A269" s="6" t="s">
        <v>610</v>
      </c>
      <c r="B269" s="5">
        <v>0</v>
      </c>
      <c r="C269" s="5">
        <v>0</v>
      </c>
      <c r="D269" s="5">
        <v>0</v>
      </c>
      <c r="E269" s="5">
        <v>2663630.0699999998</v>
      </c>
      <c r="F269" s="5">
        <v>3632127.84</v>
      </c>
    </row>
    <row r="270" spans="1:6">
      <c r="A270" s="6" t="s">
        <v>611</v>
      </c>
      <c r="B270" s="5">
        <v>0</v>
      </c>
      <c r="C270" s="5">
        <v>0</v>
      </c>
      <c r="D270" s="5">
        <v>306907.8</v>
      </c>
      <c r="E270" s="5">
        <v>999345</v>
      </c>
      <c r="F270" s="5">
        <v>545890</v>
      </c>
    </row>
    <row r="271" spans="1:6">
      <c r="A271" s="6" t="s">
        <v>612</v>
      </c>
      <c r="B271" s="5">
        <v>0</v>
      </c>
      <c r="C271" s="5">
        <v>242192.13</v>
      </c>
      <c r="D271" s="5">
        <v>0</v>
      </c>
      <c r="E271" s="5">
        <v>25800</v>
      </c>
      <c r="F271" s="5">
        <v>27404.46</v>
      </c>
    </row>
    <row r="272" spans="1:6">
      <c r="A272" s="6" t="s">
        <v>613</v>
      </c>
      <c r="B272" s="5">
        <v>0</v>
      </c>
      <c r="C272" s="5">
        <v>1431358</v>
      </c>
      <c r="D272" s="5">
        <v>1210209.51</v>
      </c>
      <c r="E272" s="5">
        <v>521255.43</v>
      </c>
      <c r="F272" s="5">
        <v>1157806.1100000001</v>
      </c>
    </row>
    <row r="273" spans="1:6">
      <c r="A273" s="6" t="s">
        <v>614</v>
      </c>
      <c r="B273" s="5">
        <v>977031.25</v>
      </c>
      <c r="C273" s="5">
        <v>302191.59999999998</v>
      </c>
      <c r="D273" s="5">
        <v>1074077.32</v>
      </c>
      <c r="E273" s="5">
        <v>1107829.8600000001</v>
      </c>
      <c r="F273" s="5">
        <v>1595057.4</v>
      </c>
    </row>
    <row r="274" spans="1:6">
      <c r="A274" s="6" t="s">
        <v>615</v>
      </c>
      <c r="B274" s="5">
        <v>0</v>
      </c>
      <c r="C274" s="5">
        <v>0</v>
      </c>
      <c r="D274" s="5">
        <v>0</v>
      </c>
      <c r="E274" s="5">
        <v>19611.98</v>
      </c>
      <c r="F274" s="5">
        <v>187120.96</v>
      </c>
    </row>
    <row r="275" spans="1:6">
      <c r="A275" s="6" t="s">
        <v>616</v>
      </c>
      <c r="B275" s="5">
        <v>0</v>
      </c>
      <c r="C275" s="5">
        <v>0</v>
      </c>
      <c r="D275" s="5">
        <v>36789</v>
      </c>
      <c r="E275" s="5">
        <v>0</v>
      </c>
      <c r="F275" s="5">
        <v>0</v>
      </c>
    </row>
    <row r="276" spans="1:6">
      <c r="A276" s="6" t="s">
        <v>617</v>
      </c>
      <c r="B276" s="5">
        <v>0</v>
      </c>
      <c r="C276" s="5">
        <v>0</v>
      </c>
      <c r="D276" s="5">
        <v>0</v>
      </c>
      <c r="E276" s="5">
        <v>112509.88</v>
      </c>
      <c r="F276" s="5">
        <v>2154195.48</v>
      </c>
    </row>
    <row r="277" spans="1:6">
      <c r="A277" s="6" t="s">
        <v>618</v>
      </c>
      <c r="B277" s="5">
        <v>0</v>
      </c>
      <c r="C277" s="5">
        <v>0</v>
      </c>
      <c r="D277" s="5">
        <v>0</v>
      </c>
      <c r="E277" s="5">
        <v>808060</v>
      </c>
      <c r="F277" s="5">
        <v>0</v>
      </c>
    </row>
    <row r="278" spans="1:6">
      <c r="A278" s="6" t="s">
        <v>619</v>
      </c>
      <c r="B278" s="5">
        <v>0</v>
      </c>
      <c r="C278" s="5">
        <v>1156138.52</v>
      </c>
      <c r="D278" s="5">
        <v>0</v>
      </c>
      <c r="E278" s="5">
        <v>0</v>
      </c>
      <c r="F278" s="5">
        <v>-5256.8</v>
      </c>
    </row>
    <row r="279" spans="1:6">
      <c r="A279" s="6" t="s">
        <v>620</v>
      </c>
      <c r="B279" s="5">
        <v>0</v>
      </c>
      <c r="C279" s="5">
        <v>0</v>
      </c>
      <c r="D279" s="5">
        <v>565159.19999999995</v>
      </c>
      <c r="E279" s="5">
        <v>965882.4</v>
      </c>
      <c r="F279" s="5">
        <v>795916.80000000005</v>
      </c>
    </row>
    <row r="280" spans="1:6">
      <c r="A280" s="6" t="s">
        <v>621</v>
      </c>
      <c r="B280" s="5">
        <v>0</v>
      </c>
      <c r="C280" s="5">
        <v>0</v>
      </c>
      <c r="D280" s="5">
        <v>3673135.48</v>
      </c>
      <c r="E280" s="5">
        <v>3322179.04</v>
      </c>
      <c r="F280" s="5">
        <v>3969074.05</v>
      </c>
    </row>
    <row r="281" spans="1:6">
      <c r="A281" s="6" t="s">
        <v>622</v>
      </c>
      <c r="B281" s="5">
        <v>0</v>
      </c>
      <c r="C281" s="5">
        <v>0</v>
      </c>
      <c r="D281" s="5">
        <v>0</v>
      </c>
      <c r="E281" s="5">
        <v>200776.1</v>
      </c>
      <c r="F281" s="5">
        <v>1100232.33</v>
      </c>
    </row>
    <row r="282" spans="1:6">
      <c r="A282" s="6" t="s">
        <v>623</v>
      </c>
      <c r="B282" s="5">
        <v>0</v>
      </c>
      <c r="C282" s="5">
        <v>0</v>
      </c>
      <c r="D282" s="5">
        <v>1214938.77</v>
      </c>
      <c r="E282" s="5">
        <v>1969442.37</v>
      </c>
      <c r="F282" s="5">
        <v>1629451.96</v>
      </c>
    </row>
    <row r="283" spans="1:6">
      <c r="A283" s="6" t="s">
        <v>624</v>
      </c>
      <c r="B283" s="5">
        <v>0</v>
      </c>
      <c r="C283" s="5">
        <v>5284786.29</v>
      </c>
      <c r="D283" s="5">
        <v>182782.5</v>
      </c>
      <c r="E283" s="5">
        <v>33941.839999999997</v>
      </c>
      <c r="F283" s="5">
        <v>-4.6900000000000004</v>
      </c>
    </row>
    <row r="284" spans="1:6">
      <c r="A284" s="6" t="s">
        <v>625</v>
      </c>
      <c r="B284" s="5">
        <v>0</v>
      </c>
      <c r="C284" s="5">
        <v>844585.57</v>
      </c>
      <c r="D284" s="5">
        <v>771033.08</v>
      </c>
      <c r="E284" s="5">
        <v>7159837.8499999996</v>
      </c>
      <c r="F284" s="5">
        <v>19231558.129999999</v>
      </c>
    </row>
    <row r="285" spans="1:6">
      <c r="A285" s="6" t="s">
        <v>626</v>
      </c>
      <c r="B285" s="5">
        <v>0</v>
      </c>
      <c r="C285" s="5">
        <v>0</v>
      </c>
      <c r="D285" s="5">
        <v>3574409.95</v>
      </c>
      <c r="E285" s="5">
        <v>4637704.59</v>
      </c>
      <c r="F285" s="5">
        <v>6180807.0899999999</v>
      </c>
    </row>
    <row r="286" spans="1:6">
      <c r="A286" s="6" t="s">
        <v>627</v>
      </c>
      <c r="B286" s="5">
        <v>0</v>
      </c>
      <c r="C286" s="5">
        <v>0</v>
      </c>
      <c r="D286" s="5">
        <v>0</v>
      </c>
      <c r="E286" s="5">
        <v>3037753.94</v>
      </c>
      <c r="F286" s="5">
        <v>1660585.14</v>
      </c>
    </row>
    <row r="287" spans="1:6">
      <c r="A287" s="6" t="s">
        <v>628</v>
      </c>
      <c r="B287" s="5">
        <v>0</v>
      </c>
      <c r="C287" s="5">
        <v>0</v>
      </c>
      <c r="D287" s="5">
        <v>0</v>
      </c>
      <c r="E287" s="5">
        <v>265350</v>
      </c>
      <c r="F287" s="5">
        <v>0</v>
      </c>
    </row>
    <row r="288" spans="1:6">
      <c r="A288" s="6" t="s">
        <v>629</v>
      </c>
      <c r="B288" s="5">
        <v>0</v>
      </c>
      <c r="C288" s="5">
        <v>0</v>
      </c>
      <c r="D288" s="5">
        <v>0</v>
      </c>
      <c r="E288" s="5">
        <v>2007140</v>
      </c>
      <c r="F288" s="5">
        <v>305000</v>
      </c>
    </row>
    <row r="289" spans="1:6">
      <c r="A289" s="6" t="s">
        <v>630</v>
      </c>
      <c r="B289" s="5">
        <v>0</v>
      </c>
      <c r="C289" s="5">
        <v>3903491.24</v>
      </c>
      <c r="D289" s="5">
        <v>3052443.07</v>
      </c>
      <c r="E289" s="5">
        <v>1867643.88</v>
      </c>
      <c r="F289" s="5">
        <v>1320766.18</v>
      </c>
    </row>
    <row r="290" spans="1:6">
      <c r="A290" s="6" t="s">
        <v>631</v>
      </c>
      <c r="B290" s="5">
        <v>0</v>
      </c>
      <c r="C290" s="5">
        <v>0</v>
      </c>
      <c r="D290" s="5">
        <v>0</v>
      </c>
      <c r="E290" s="5">
        <v>0</v>
      </c>
      <c r="F290" s="5">
        <v>511600</v>
      </c>
    </row>
    <row r="291" spans="1:6">
      <c r="A291" s="6" t="s">
        <v>632</v>
      </c>
      <c r="B291" s="5">
        <v>0</v>
      </c>
      <c r="C291" s="5">
        <v>0</v>
      </c>
      <c r="D291" s="5">
        <v>275721.44</v>
      </c>
      <c r="E291" s="5">
        <v>3183279.18</v>
      </c>
      <c r="F291" s="5">
        <v>-206888.49</v>
      </c>
    </row>
    <row r="292" spans="1:6">
      <c r="A292" s="6" t="s">
        <v>633</v>
      </c>
      <c r="B292" s="5">
        <v>0</v>
      </c>
      <c r="C292" s="5">
        <v>0</v>
      </c>
      <c r="D292" s="5">
        <v>669164.74</v>
      </c>
      <c r="E292" s="5">
        <v>195056.28</v>
      </c>
      <c r="F292" s="5">
        <v>129823.2</v>
      </c>
    </row>
    <row r="293" spans="1:6">
      <c r="A293" s="6" t="s">
        <v>634</v>
      </c>
      <c r="B293" s="5">
        <v>0</v>
      </c>
      <c r="C293" s="5">
        <v>0</v>
      </c>
      <c r="D293" s="5">
        <v>0</v>
      </c>
      <c r="E293" s="5">
        <v>0</v>
      </c>
      <c r="F293" s="5">
        <v>242670.48</v>
      </c>
    </row>
    <row r="294" spans="1:6">
      <c r="A294" s="6" t="s">
        <v>635</v>
      </c>
      <c r="B294" s="5">
        <v>0</v>
      </c>
      <c r="C294" s="5">
        <v>0</v>
      </c>
      <c r="D294" s="5">
        <v>2634132.36</v>
      </c>
      <c r="E294" s="5">
        <v>11747961.16</v>
      </c>
      <c r="F294" s="5">
        <v>11055133.699999999</v>
      </c>
    </row>
    <row r="295" spans="1:6">
      <c r="A295" s="6" t="s">
        <v>636</v>
      </c>
      <c r="B295" s="5">
        <v>0</v>
      </c>
      <c r="C295" s="5">
        <v>611262.92000000004</v>
      </c>
      <c r="D295" s="5">
        <v>0</v>
      </c>
      <c r="E295" s="5">
        <v>0</v>
      </c>
      <c r="F295" s="5">
        <v>0</v>
      </c>
    </row>
    <row r="296" spans="1:6">
      <c r="A296" s="6" t="s">
        <v>637</v>
      </c>
      <c r="B296" s="5">
        <v>0</v>
      </c>
      <c r="C296" s="5">
        <v>0</v>
      </c>
      <c r="D296" s="5">
        <v>0</v>
      </c>
      <c r="E296" s="5">
        <v>3026358</v>
      </c>
      <c r="F296" s="5">
        <v>1929724.8</v>
      </c>
    </row>
    <row r="297" spans="1:6">
      <c r="A297" s="6" t="s">
        <v>638</v>
      </c>
      <c r="B297" s="5">
        <v>0</v>
      </c>
      <c r="C297" s="5">
        <v>110582.22</v>
      </c>
      <c r="D297" s="5">
        <v>113285.42</v>
      </c>
      <c r="E297" s="5">
        <v>228755</v>
      </c>
      <c r="F297" s="5">
        <v>238186.56</v>
      </c>
    </row>
    <row r="298" spans="1:6">
      <c r="A298" s="6" t="s">
        <v>639</v>
      </c>
      <c r="B298" s="5">
        <v>0</v>
      </c>
      <c r="C298" s="5">
        <v>299746</v>
      </c>
      <c r="D298" s="5">
        <v>2214612.34</v>
      </c>
      <c r="E298" s="5">
        <v>3411972.96</v>
      </c>
      <c r="F298" s="5">
        <v>7006560.71</v>
      </c>
    </row>
    <row r="299" spans="1:6">
      <c r="A299" s="6" t="s">
        <v>640</v>
      </c>
      <c r="B299" s="5">
        <v>0</v>
      </c>
      <c r="C299" s="5">
        <v>0</v>
      </c>
      <c r="D299" s="5">
        <v>0</v>
      </c>
      <c r="E299" s="5">
        <v>5812888</v>
      </c>
      <c r="F299" s="5">
        <v>1218838.81</v>
      </c>
    </row>
    <row r="300" spans="1:6">
      <c r="A300" s="6" t="s">
        <v>641</v>
      </c>
      <c r="B300" s="5">
        <v>0</v>
      </c>
      <c r="C300" s="5">
        <v>0</v>
      </c>
      <c r="D300" s="5">
        <v>0</v>
      </c>
      <c r="E300" s="5">
        <v>0</v>
      </c>
      <c r="F300" s="5">
        <v>407998.08</v>
      </c>
    </row>
    <row r="301" spans="1:6">
      <c r="A301" s="6" t="s">
        <v>642</v>
      </c>
      <c r="B301" s="5">
        <v>0</v>
      </c>
      <c r="C301" s="5">
        <v>291960</v>
      </c>
      <c r="D301" s="5">
        <v>2124859.73</v>
      </c>
      <c r="E301" s="5">
        <v>3071495.6</v>
      </c>
      <c r="F301" s="5">
        <v>3784155.72</v>
      </c>
    </row>
    <row r="302" spans="1:6">
      <c r="A302" s="6" t="s">
        <v>643</v>
      </c>
      <c r="B302" s="5">
        <v>0</v>
      </c>
      <c r="C302" s="5">
        <v>662743.63</v>
      </c>
      <c r="D302" s="5">
        <v>429478.01</v>
      </c>
      <c r="E302" s="5">
        <v>2515311.5099999998</v>
      </c>
      <c r="F302" s="5">
        <v>645103.11</v>
      </c>
    </row>
    <row r="303" spans="1:6">
      <c r="A303" s="6" t="s">
        <v>644</v>
      </c>
      <c r="B303" s="5">
        <v>0</v>
      </c>
      <c r="C303" s="5">
        <v>0</v>
      </c>
      <c r="D303" s="5">
        <v>150735.67999999999</v>
      </c>
      <c r="E303" s="5">
        <v>0</v>
      </c>
      <c r="F303" s="5">
        <v>-33146.620000000003</v>
      </c>
    </row>
    <row r="304" spans="1:6">
      <c r="A304" s="6" t="s">
        <v>645</v>
      </c>
      <c r="B304" s="5">
        <v>0</v>
      </c>
      <c r="C304" s="5">
        <v>0</v>
      </c>
      <c r="D304" s="5">
        <v>752243</v>
      </c>
      <c r="E304" s="5">
        <v>2986005.7</v>
      </c>
      <c r="F304" s="5">
        <v>4366442.38</v>
      </c>
    </row>
    <row r="305" spans="1:6">
      <c r="A305" s="6" t="s">
        <v>646</v>
      </c>
      <c r="B305" s="5">
        <v>0</v>
      </c>
      <c r="C305" s="5">
        <v>0</v>
      </c>
      <c r="D305" s="5">
        <v>0</v>
      </c>
      <c r="E305" s="5">
        <v>0</v>
      </c>
      <c r="F305" s="5">
        <v>0</v>
      </c>
    </row>
    <row r="306" spans="1:6">
      <c r="A306" s="6" t="s">
        <v>647</v>
      </c>
      <c r="B306" s="5">
        <v>364971</v>
      </c>
      <c r="C306" s="5">
        <v>1076875.77</v>
      </c>
      <c r="D306" s="5">
        <v>2253000.4</v>
      </c>
      <c r="E306" s="5">
        <v>2760004.72</v>
      </c>
      <c r="F306" s="5">
        <v>4049151.68</v>
      </c>
    </row>
    <row r="307" spans="1:6">
      <c r="A307" s="6" t="s">
        <v>648</v>
      </c>
      <c r="B307" s="5">
        <v>0</v>
      </c>
      <c r="C307" s="5">
        <v>0</v>
      </c>
      <c r="D307" s="5">
        <v>0</v>
      </c>
      <c r="E307" s="5">
        <v>82480</v>
      </c>
      <c r="F307" s="5">
        <v>0</v>
      </c>
    </row>
    <row r="308" spans="1:6">
      <c r="A308" s="6" t="s">
        <v>649</v>
      </c>
      <c r="B308" s="5">
        <v>0</v>
      </c>
      <c r="C308" s="5">
        <v>2844335.56</v>
      </c>
      <c r="D308" s="5">
        <v>6478784.5</v>
      </c>
      <c r="E308" s="5">
        <v>5839510.9900000002</v>
      </c>
      <c r="F308" s="5">
        <v>14662888.98</v>
      </c>
    </row>
    <row r="309" spans="1:6">
      <c r="A309" s="6" t="s">
        <v>650</v>
      </c>
      <c r="B309" s="5">
        <v>0</v>
      </c>
      <c r="C309" s="5">
        <v>0</v>
      </c>
      <c r="D309" s="5">
        <v>0</v>
      </c>
      <c r="E309" s="5">
        <v>310713.59999999998</v>
      </c>
      <c r="F309" s="5">
        <v>315571.20000000001</v>
      </c>
    </row>
    <row r="310" spans="1:6">
      <c r="A310" s="6" t="s">
        <v>651</v>
      </c>
      <c r="B310" s="5">
        <v>0</v>
      </c>
      <c r="C310" s="5">
        <v>0</v>
      </c>
      <c r="D310" s="5">
        <v>5784316.4800000004</v>
      </c>
      <c r="E310" s="5">
        <v>14837293.6</v>
      </c>
      <c r="F310" s="5">
        <v>20377604.27</v>
      </c>
    </row>
    <row r="311" spans="1:6">
      <c r="A311" s="6" t="s">
        <v>652</v>
      </c>
      <c r="B311" s="5">
        <v>0</v>
      </c>
      <c r="C311" s="5">
        <v>0</v>
      </c>
      <c r="D311" s="5">
        <v>0</v>
      </c>
      <c r="E311" s="5">
        <v>1012068.72</v>
      </c>
      <c r="F311" s="5">
        <v>8929005.4000000004</v>
      </c>
    </row>
    <row r="312" spans="1:6">
      <c r="A312" s="6" t="s">
        <v>653</v>
      </c>
      <c r="B312" s="5">
        <v>0</v>
      </c>
      <c r="C312" s="5">
        <v>0</v>
      </c>
      <c r="D312" s="5">
        <v>649726</v>
      </c>
      <c r="E312" s="5">
        <v>578151</v>
      </c>
      <c r="F312" s="5">
        <v>3770266.4</v>
      </c>
    </row>
    <row r="313" spans="1:6">
      <c r="A313" s="6" t="s">
        <v>654</v>
      </c>
      <c r="B313" s="5">
        <v>0</v>
      </c>
      <c r="C313" s="5">
        <v>0</v>
      </c>
      <c r="D313" s="5">
        <v>0</v>
      </c>
      <c r="E313" s="5">
        <v>473920</v>
      </c>
      <c r="F313" s="5">
        <v>589080</v>
      </c>
    </row>
    <row r="314" spans="1:6">
      <c r="A314" s="6" t="s">
        <v>655</v>
      </c>
      <c r="B314" s="5">
        <v>0</v>
      </c>
      <c r="C314" s="5">
        <v>1257382.3400000001</v>
      </c>
      <c r="D314" s="5">
        <v>1456138.7</v>
      </c>
      <c r="E314" s="5">
        <v>1900487.19</v>
      </c>
      <c r="F314" s="5">
        <v>-368384.34</v>
      </c>
    </row>
    <row r="315" spans="1:6">
      <c r="A315" s="6" t="s">
        <v>656</v>
      </c>
      <c r="B315" s="5">
        <v>0</v>
      </c>
      <c r="C315" s="5">
        <v>1479413.96</v>
      </c>
      <c r="D315" s="5">
        <v>4014880.8</v>
      </c>
      <c r="E315" s="5">
        <v>8030168.2800000003</v>
      </c>
      <c r="F315" s="5">
        <v>12542571.15</v>
      </c>
    </row>
    <row r="316" spans="1:6">
      <c r="A316" s="6" t="s">
        <v>657</v>
      </c>
      <c r="B316" s="5">
        <v>0</v>
      </c>
      <c r="C316" s="5">
        <v>1782736.4</v>
      </c>
      <c r="D316" s="5">
        <v>2099793.4700000002</v>
      </c>
      <c r="E316" s="5">
        <v>810256.23</v>
      </c>
      <c r="F316" s="5">
        <v>0</v>
      </c>
    </row>
    <row r="317" spans="1:6">
      <c r="A317" s="6" t="s">
        <v>658</v>
      </c>
      <c r="B317" s="5">
        <v>0</v>
      </c>
      <c r="C317" s="5">
        <v>2747780.7</v>
      </c>
      <c r="D317" s="5">
        <v>4138970.72</v>
      </c>
      <c r="E317" s="5">
        <v>4665913.26</v>
      </c>
      <c r="F317" s="5">
        <v>4274365.41</v>
      </c>
    </row>
    <row r="318" spans="1:6">
      <c r="A318" s="6" t="s">
        <v>659</v>
      </c>
      <c r="B318" s="5">
        <v>0</v>
      </c>
      <c r="C318" s="5">
        <v>0</v>
      </c>
      <c r="D318" s="5">
        <v>27040</v>
      </c>
      <c r="E318" s="5">
        <v>54080</v>
      </c>
      <c r="F318" s="5">
        <v>0</v>
      </c>
    </row>
    <row r="319" spans="1:6">
      <c r="A319" s="6" t="s">
        <v>660</v>
      </c>
      <c r="B319" s="5">
        <v>0</v>
      </c>
      <c r="C319" s="5">
        <v>0</v>
      </c>
      <c r="D319" s="5">
        <v>0</v>
      </c>
      <c r="E319" s="5">
        <v>2263721.21</v>
      </c>
      <c r="F319" s="5">
        <v>0</v>
      </c>
    </row>
    <row r="320" spans="1:6">
      <c r="A320" s="6" t="s">
        <v>661</v>
      </c>
      <c r="B320" s="5">
        <v>0</v>
      </c>
      <c r="C320" s="5">
        <v>0</v>
      </c>
      <c r="D320" s="5">
        <v>62000</v>
      </c>
      <c r="E320" s="5">
        <v>354499.6</v>
      </c>
      <c r="F320" s="5">
        <v>1293704.02</v>
      </c>
    </row>
    <row r="321" spans="1:6">
      <c r="A321" s="6" t="s">
        <v>662</v>
      </c>
      <c r="B321" s="5">
        <v>0</v>
      </c>
      <c r="C321" s="5">
        <v>937604.48</v>
      </c>
      <c r="D321" s="5">
        <v>2829228.44</v>
      </c>
      <c r="E321" s="5">
        <v>3412638.87</v>
      </c>
      <c r="F321" s="5">
        <v>9951170.4000000004</v>
      </c>
    </row>
    <row r="322" spans="1:6">
      <c r="A322" s="6" t="s">
        <v>663</v>
      </c>
      <c r="B322" s="5">
        <v>498909.34</v>
      </c>
      <c r="C322" s="5">
        <v>405211.48</v>
      </c>
      <c r="D322" s="5">
        <v>183699.73</v>
      </c>
      <c r="E322" s="5">
        <v>603617.96</v>
      </c>
      <c r="F322" s="5">
        <v>3199187.68</v>
      </c>
    </row>
    <row r="323" spans="1:6">
      <c r="A323" s="6" t="s">
        <v>664</v>
      </c>
      <c r="B323" s="5">
        <v>0</v>
      </c>
      <c r="C323" s="5">
        <v>0</v>
      </c>
      <c r="D323" s="5">
        <v>47614.46</v>
      </c>
      <c r="E323" s="5">
        <v>0</v>
      </c>
      <c r="F323" s="5">
        <v>0</v>
      </c>
    </row>
    <row r="324" spans="1:6">
      <c r="A324" s="6" t="s">
        <v>665</v>
      </c>
      <c r="B324" s="5">
        <v>0</v>
      </c>
      <c r="C324" s="5">
        <v>148115.96</v>
      </c>
      <c r="D324" s="5">
        <v>893022</v>
      </c>
      <c r="E324" s="5">
        <v>1673402</v>
      </c>
      <c r="F324" s="5">
        <v>888242.59</v>
      </c>
    </row>
    <row r="325" spans="1:6">
      <c r="A325" s="6" t="s">
        <v>666</v>
      </c>
      <c r="B325" s="5">
        <v>0</v>
      </c>
      <c r="C325" s="5">
        <v>0</v>
      </c>
      <c r="D325" s="5">
        <v>5593627.4000000004</v>
      </c>
      <c r="E325" s="5">
        <v>13871421.789999999</v>
      </c>
      <c r="F325" s="5">
        <v>3613068.63</v>
      </c>
    </row>
    <row r="326" spans="1:6">
      <c r="A326" s="6" t="s">
        <v>667</v>
      </c>
      <c r="B326" s="5">
        <v>0</v>
      </c>
      <c r="C326" s="5">
        <v>530126.23</v>
      </c>
      <c r="D326" s="5">
        <v>994043.44</v>
      </c>
      <c r="E326" s="5">
        <v>4045260.03</v>
      </c>
      <c r="F326" s="5">
        <v>210754.46</v>
      </c>
    </row>
    <row r="327" spans="1:6">
      <c r="A327" s="6" t="s">
        <v>668</v>
      </c>
      <c r="B327" s="5">
        <v>0</v>
      </c>
      <c r="C327" s="5">
        <v>41000</v>
      </c>
      <c r="D327" s="5">
        <v>75000</v>
      </c>
      <c r="E327" s="5">
        <v>2566184.14</v>
      </c>
      <c r="F327" s="5">
        <v>4355611.3899999997</v>
      </c>
    </row>
    <row r="328" spans="1:6">
      <c r="A328" s="6" t="s">
        <v>669</v>
      </c>
      <c r="B328" s="5">
        <v>0</v>
      </c>
      <c r="C328" s="5">
        <v>0</v>
      </c>
      <c r="D328" s="5">
        <v>5995858.7199999997</v>
      </c>
      <c r="E328" s="5">
        <v>21269182.18</v>
      </c>
      <c r="F328" s="5">
        <v>11312602.720000001</v>
      </c>
    </row>
    <row r="329" spans="1:6">
      <c r="A329" s="6" t="s">
        <v>670</v>
      </c>
      <c r="B329" s="5">
        <v>0</v>
      </c>
      <c r="C329" s="5">
        <v>4729062.4400000004</v>
      </c>
      <c r="D329" s="5">
        <v>3201720</v>
      </c>
      <c r="E329" s="5">
        <v>0</v>
      </c>
      <c r="F329" s="5">
        <v>0</v>
      </c>
    </row>
    <row r="330" spans="1:6">
      <c r="A330" s="6" t="s">
        <v>671</v>
      </c>
      <c r="B330" s="5">
        <v>0</v>
      </c>
      <c r="C330" s="5">
        <v>0</v>
      </c>
      <c r="D330" s="5">
        <v>499971.87</v>
      </c>
      <c r="E330" s="5">
        <v>174753.84</v>
      </c>
      <c r="F330" s="5">
        <v>0</v>
      </c>
    </row>
    <row r="331" spans="1:6">
      <c r="A331" s="6" t="s">
        <v>672</v>
      </c>
      <c r="B331" s="5">
        <v>0</v>
      </c>
      <c r="C331" s="5">
        <v>0</v>
      </c>
      <c r="D331" s="5">
        <v>0</v>
      </c>
      <c r="E331" s="5">
        <v>958479.89</v>
      </c>
      <c r="F331" s="5">
        <v>7408654.5</v>
      </c>
    </row>
    <row r="332" spans="1:6">
      <c r="A332" s="6" t="s">
        <v>673</v>
      </c>
      <c r="B332" s="5">
        <v>0</v>
      </c>
      <c r="C332" s="5">
        <v>0</v>
      </c>
      <c r="D332" s="5">
        <v>0</v>
      </c>
      <c r="E332" s="5">
        <v>3063118.24</v>
      </c>
      <c r="F332" s="5">
        <v>0</v>
      </c>
    </row>
    <row r="333" spans="1:6">
      <c r="A333" s="6" t="s">
        <v>674</v>
      </c>
      <c r="B333" s="5">
        <v>0</v>
      </c>
      <c r="C333" s="5">
        <v>0</v>
      </c>
      <c r="D333" s="5">
        <v>3044409.41</v>
      </c>
      <c r="E333" s="5">
        <v>4872330.3499999996</v>
      </c>
      <c r="F333" s="5">
        <v>5890009.7800000003</v>
      </c>
    </row>
    <row r="334" spans="1:6">
      <c r="A334" s="6" t="s">
        <v>675</v>
      </c>
      <c r="B334" s="5">
        <v>0</v>
      </c>
      <c r="C334" s="5">
        <v>3535559.42</v>
      </c>
      <c r="D334" s="5">
        <v>10218446.439999999</v>
      </c>
      <c r="E334" s="5">
        <v>13671608.23</v>
      </c>
      <c r="F334" s="5">
        <v>14442764.779999999</v>
      </c>
    </row>
    <row r="335" spans="1:6">
      <c r="A335" s="6" t="s">
        <v>861</v>
      </c>
      <c r="B335" s="5">
        <v>0</v>
      </c>
      <c r="C335" s="5">
        <v>232549.5</v>
      </c>
      <c r="D335" s="5">
        <v>1263905.46</v>
      </c>
      <c r="E335" s="5">
        <v>3265576.26</v>
      </c>
      <c r="F335" s="5">
        <v>4923001.37</v>
      </c>
    </row>
    <row r="336" spans="1:6">
      <c r="A336" s="6" t="s">
        <v>676</v>
      </c>
      <c r="B336" s="5">
        <v>0</v>
      </c>
      <c r="C336" s="5">
        <v>0</v>
      </c>
      <c r="D336" s="5">
        <v>499650.6</v>
      </c>
      <c r="E336" s="5">
        <v>1654536.51</v>
      </c>
      <c r="F336" s="5">
        <v>5589328.6799999997</v>
      </c>
    </row>
    <row r="337" spans="1:6">
      <c r="A337" s="6" t="s">
        <v>677</v>
      </c>
      <c r="B337" s="5">
        <v>0</v>
      </c>
      <c r="C337" s="5">
        <v>0</v>
      </c>
      <c r="D337" s="5">
        <v>323899</v>
      </c>
      <c r="E337" s="5">
        <v>3442324.01</v>
      </c>
      <c r="F337" s="5">
        <v>4013974.6</v>
      </c>
    </row>
    <row r="338" spans="1:6">
      <c r="A338" s="6" t="s">
        <v>678</v>
      </c>
      <c r="B338" s="5">
        <v>0</v>
      </c>
      <c r="C338" s="5">
        <v>163368.24</v>
      </c>
      <c r="D338" s="5">
        <v>775672.36</v>
      </c>
      <c r="E338" s="5">
        <v>5649851.3099999996</v>
      </c>
      <c r="F338" s="5">
        <v>2503187.65</v>
      </c>
    </row>
    <row r="339" spans="1:6">
      <c r="A339" s="6" t="s">
        <v>679</v>
      </c>
      <c r="B339" s="5">
        <v>81883.429999999993</v>
      </c>
      <c r="C339" s="5">
        <v>0</v>
      </c>
      <c r="D339" s="5">
        <v>0</v>
      </c>
      <c r="E339" s="5">
        <v>0</v>
      </c>
      <c r="F339" s="5">
        <v>0</v>
      </c>
    </row>
    <row r="340" spans="1:6">
      <c r="A340" s="6" t="s">
        <v>680</v>
      </c>
      <c r="B340" s="5">
        <v>9504</v>
      </c>
      <c r="C340" s="5">
        <v>0</v>
      </c>
      <c r="D340" s="5">
        <v>6176.42</v>
      </c>
      <c r="E340" s="5">
        <v>0</v>
      </c>
      <c r="F340" s="5">
        <v>228053.35</v>
      </c>
    </row>
    <row r="341" spans="1:6">
      <c r="A341" s="6" t="s">
        <v>681</v>
      </c>
      <c r="B341" s="5">
        <v>865295.2</v>
      </c>
      <c r="C341" s="5">
        <v>7955008.7999999998</v>
      </c>
      <c r="D341" s="5">
        <v>4752657.09</v>
      </c>
      <c r="E341" s="5">
        <v>5218089.1100000003</v>
      </c>
      <c r="F341" s="5">
        <v>3982369.42</v>
      </c>
    </row>
    <row r="342" spans="1:6">
      <c r="A342" s="6" t="s">
        <v>305</v>
      </c>
      <c r="B342" s="5">
        <v>0</v>
      </c>
      <c r="C342" s="5">
        <v>3880251.25</v>
      </c>
      <c r="D342" s="5">
        <v>5505529.3099999996</v>
      </c>
      <c r="E342" s="5">
        <v>7449909.9299999997</v>
      </c>
      <c r="F342" s="5">
        <v>8407250.4399999995</v>
      </c>
    </row>
    <row r="343" spans="1:6">
      <c r="A343" s="6" t="s">
        <v>682</v>
      </c>
      <c r="B343" s="5">
        <v>0</v>
      </c>
      <c r="C343" s="5">
        <v>3842811.13</v>
      </c>
      <c r="D343" s="5">
        <v>6855281.1200000001</v>
      </c>
      <c r="E343" s="5">
        <v>20661570.559999999</v>
      </c>
      <c r="F343" s="5">
        <v>23487679.460000001</v>
      </c>
    </row>
    <row r="344" spans="1:6">
      <c r="A344" s="6" t="s">
        <v>683</v>
      </c>
      <c r="B344" s="5">
        <v>0</v>
      </c>
      <c r="C344" s="5">
        <v>189284.4</v>
      </c>
      <c r="D344" s="5">
        <v>241588.77</v>
      </c>
      <c r="E344" s="5">
        <v>1764805.32</v>
      </c>
      <c r="F344" s="5">
        <v>820880.59</v>
      </c>
    </row>
    <row r="345" spans="1:6">
      <c r="A345" s="6" t="s">
        <v>684</v>
      </c>
      <c r="B345" s="5">
        <v>0</v>
      </c>
      <c r="C345" s="5">
        <v>0</v>
      </c>
      <c r="D345" s="5">
        <v>0</v>
      </c>
      <c r="E345" s="5">
        <v>0</v>
      </c>
      <c r="F345" s="5">
        <v>240282.19</v>
      </c>
    </row>
    <row r="346" spans="1:6">
      <c r="A346" s="6" t="s">
        <v>685</v>
      </c>
      <c r="B346" s="5">
        <v>0</v>
      </c>
      <c r="C346" s="5">
        <v>0</v>
      </c>
      <c r="D346" s="5">
        <v>0</v>
      </c>
      <c r="E346" s="5">
        <v>616282.80000000005</v>
      </c>
      <c r="F346" s="5">
        <v>156000</v>
      </c>
    </row>
    <row r="347" spans="1:6">
      <c r="A347" s="6" t="s">
        <v>686</v>
      </c>
      <c r="B347" s="5">
        <v>0</v>
      </c>
      <c r="C347" s="5">
        <v>0</v>
      </c>
      <c r="D347" s="5">
        <v>499085.18</v>
      </c>
      <c r="E347" s="5">
        <v>511451.83</v>
      </c>
      <c r="F347" s="5">
        <v>1450360.14</v>
      </c>
    </row>
    <row r="348" spans="1:6">
      <c r="A348" s="6" t="s">
        <v>687</v>
      </c>
      <c r="B348" s="5">
        <v>0</v>
      </c>
      <c r="C348" s="5">
        <v>0</v>
      </c>
      <c r="D348" s="5">
        <v>0</v>
      </c>
      <c r="E348" s="5">
        <v>1876486.17</v>
      </c>
      <c r="F348" s="5">
        <v>1561361.77</v>
      </c>
    </row>
    <row r="349" spans="1:6">
      <c r="A349" s="6" t="s">
        <v>688</v>
      </c>
      <c r="B349" s="5">
        <v>0</v>
      </c>
      <c r="C349" s="5">
        <v>0</v>
      </c>
      <c r="D349" s="5">
        <v>0</v>
      </c>
      <c r="E349" s="5">
        <v>0</v>
      </c>
      <c r="F349" s="5">
        <v>1155369.74</v>
      </c>
    </row>
    <row r="350" spans="1:6">
      <c r="A350" s="6" t="s">
        <v>689</v>
      </c>
      <c r="B350" s="5">
        <v>0</v>
      </c>
      <c r="C350" s="5">
        <v>1806061.48</v>
      </c>
      <c r="D350" s="5">
        <v>83467.28</v>
      </c>
      <c r="E350" s="5">
        <v>2917270.03</v>
      </c>
      <c r="F350" s="5">
        <v>5807702.4400000004</v>
      </c>
    </row>
    <row r="351" spans="1:6">
      <c r="A351" s="6" t="s">
        <v>690</v>
      </c>
      <c r="B351" s="5">
        <v>0</v>
      </c>
      <c r="C351" s="5">
        <v>515182.4</v>
      </c>
      <c r="D351" s="5">
        <v>1043753.54</v>
      </c>
      <c r="E351" s="5">
        <v>6803804.1399999997</v>
      </c>
      <c r="F351" s="5">
        <v>7989989.5199999996</v>
      </c>
    </row>
    <row r="352" spans="1:6">
      <c r="A352" s="6" t="s">
        <v>691</v>
      </c>
      <c r="B352" s="5">
        <v>0</v>
      </c>
      <c r="C352" s="5">
        <v>1963190</v>
      </c>
      <c r="D352" s="5">
        <v>1879539.23</v>
      </c>
      <c r="E352" s="5">
        <v>0</v>
      </c>
      <c r="F352" s="5">
        <v>0</v>
      </c>
    </row>
    <row r="353" spans="1:6">
      <c r="A353" s="6" t="s">
        <v>692</v>
      </c>
      <c r="B353" s="5">
        <v>0</v>
      </c>
      <c r="C353" s="5">
        <v>3040031.29</v>
      </c>
      <c r="D353" s="5">
        <v>4132900.66</v>
      </c>
      <c r="E353" s="5">
        <v>3018200.79</v>
      </c>
      <c r="F353" s="5">
        <v>3996049.1</v>
      </c>
    </row>
    <row r="354" spans="1:6">
      <c r="A354" s="6" t="s">
        <v>693</v>
      </c>
      <c r="B354" s="5">
        <v>0</v>
      </c>
      <c r="C354" s="5">
        <v>55222.29</v>
      </c>
      <c r="D354" s="5">
        <v>0</v>
      </c>
      <c r="E354" s="5">
        <v>0</v>
      </c>
      <c r="F354" s="5">
        <v>1131087</v>
      </c>
    </row>
    <row r="355" spans="1:6">
      <c r="A355" s="6" t="s">
        <v>694</v>
      </c>
      <c r="B355" s="5">
        <v>0</v>
      </c>
      <c r="C355" s="5">
        <v>0</v>
      </c>
      <c r="D355" s="5">
        <v>0</v>
      </c>
      <c r="E355" s="5">
        <v>24529</v>
      </c>
      <c r="F355" s="5">
        <v>173064.35</v>
      </c>
    </row>
    <row r="356" spans="1:6">
      <c r="A356" s="6" t="s">
        <v>695</v>
      </c>
      <c r="B356" s="5">
        <v>0</v>
      </c>
      <c r="C356" s="5">
        <v>0</v>
      </c>
      <c r="D356" s="5">
        <v>495464.25</v>
      </c>
      <c r="E356" s="5">
        <v>701070</v>
      </c>
      <c r="F356" s="5">
        <v>809034.23999999999</v>
      </c>
    </row>
    <row r="357" spans="1:6">
      <c r="A357" s="6" t="s">
        <v>696</v>
      </c>
      <c r="B357" s="5">
        <v>0</v>
      </c>
      <c r="C357" s="5">
        <v>0</v>
      </c>
      <c r="D357" s="5">
        <v>5760982.9199999999</v>
      </c>
      <c r="E357" s="5">
        <v>5373621.5</v>
      </c>
      <c r="F357" s="5">
        <v>5496949.5899999999</v>
      </c>
    </row>
    <row r="358" spans="1:6">
      <c r="A358" s="6" t="s">
        <v>697</v>
      </c>
      <c r="B358" s="5">
        <v>0</v>
      </c>
      <c r="C358" s="5">
        <v>4161476.05</v>
      </c>
      <c r="D358" s="5">
        <v>2587386.02</v>
      </c>
      <c r="E358" s="5">
        <v>8010685.5199999996</v>
      </c>
      <c r="F358" s="5">
        <v>5075942.53</v>
      </c>
    </row>
    <row r="359" spans="1:6">
      <c r="A359" s="6" t="s">
        <v>698</v>
      </c>
      <c r="B359" s="5">
        <v>0</v>
      </c>
      <c r="C359" s="5">
        <v>608516.96</v>
      </c>
      <c r="D359" s="5">
        <v>5110923</v>
      </c>
      <c r="E359" s="5">
        <v>6803865.9299999997</v>
      </c>
      <c r="F359" s="5">
        <v>9008409.9000000004</v>
      </c>
    </row>
    <row r="360" spans="1:6">
      <c r="A360" s="6" t="s">
        <v>699</v>
      </c>
      <c r="B360" s="5">
        <v>0</v>
      </c>
      <c r="C360" s="5">
        <v>0</v>
      </c>
      <c r="D360" s="5">
        <v>0</v>
      </c>
      <c r="E360" s="5">
        <v>0</v>
      </c>
      <c r="F360" s="5">
        <v>442735.16</v>
      </c>
    </row>
    <row r="361" spans="1:6">
      <c r="A361" s="6" t="s">
        <v>862</v>
      </c>
      <c r="B361" s="5">
        <v>0</v>
      </c>
      <c r="C361" s="5">
        <v>800454.2</v>
      </c>
      <c r="D361" s="5">
        <v>223261.29</v>
      </c>
      <c r="E361" s="5">
        <v>155327.34</v>
      </c>
      <c r="F361" s="5">
        <v>589467.84</v>
      </c>
    </row>
    <row r="362" spans="1:6">
      <c r="A362" s="6" t="s">
        <v>700</v>
      </c>
      <c r="B362" s="5">
        <v>440135</v>
      </c>
      <c r="C362" s="5">
        <v>784716</v>
      </c>
      <c r="D362" s="5">
        <v>234549</v>
      </c>
      <c r="E362" s="5">
        <v>232396.79999999999</v>
      </c>
      <c r="F362" s="5">
        <v>237027.6</v>
      </c>
    </row>
    <row r="363" spans="1:6">
      <c r="A363" s="6" t="s">
        <v>701</v>
      </c>
      <c r="B363" s="5">
        <v>0</v>
      </c>
      <c r="C363" s="5">
        <v>248904.8</v>
      </c>
      <c r="D363" s="5">
        <v>21376</v>
      </c>
      <c r="E363" s="5">
        <v>19297383.789999999</v>
      </c>
      <c r="F363" s="5">
        <v>18430049.239999998</v>
      </c>
    </row>
    <row r="364" spans="1:6">
      <c r="A364" s="6" t="s">
        <v>702</v>
      </c>
      <c r="B364" s="5">
        <v>0</v>
      </c>
      <c r="C364" s="5">
        <v>2238688.09</v>
      </c>
      <c r="D364" s="5">
        <v>2092291.81</v>
      </c>
      <c r="E364" s="5">
        <v>2885680.74</v>
      </c>
      <c r="F364" s="5">
        <v>4473166.51</v>
      </c>
    </row>
    <row r="365" spans="1:6">
      <c r="A365" s="6" t="s">
        <v>703</v>
      </c>
      <c r="B365" s="5">
        <v>0</v>
      </c>
      <c r="C365" s="5">
        <v>2058893.54</v>
      </c>
      <c r="D365" s="5">
        <v>3159770.56</v>
      </c>
      <c r="E365" s="5">
        <v>4176117.48</v>
      </c>
      <c r="F365" s="5">
        <v>8784566.2799999993</v>
      </c>
    </row>
    <row r="366" spans="1:6">
      <c r="A366" s="6" t="s">
        <v>704</v>
      </c>
      <c r="B366" s="5">
        <v>0</v>
      </c>
      <c r="C366" s="5">
        <v>2177036.12</v>
      </c>
      <c r="D366" s="5">
        <v>1213517.78</v>
      </c>
      <c r="E366" s="5">
        <v>2660289.63</v>
      </c>
      <c r="F366" s="5">
        <v>3482847.57</v>
      </c>
    </row>
    <row r="367" spans="1:6">
      <c r="A367" s="6" t="s">
        <v>705</v>
      </c>
      <c r="B367" s="5">
        <v>0</v>
      </c>
      <c r="C367" s="5">
        <v>0</v>
      </c>
      <c r="D367" s="5">
        <v>0</v>
      </c>
      <c r="E367" s="5">
        <v>0</v>
      </c>
      <c r="F367" s="5">
        <v>746763.84</v>
      </c>
    </row>
    <row r="368" spans="1:6">
      <c r="A368" s="6" t="s">
        <v>706</v>
      </c>
      <c r="B368" s="5">
        <v>0</v>
      </c>
      <c r="C368" s="5">
        <v>775059.2</v>
      </c>
      <c r="D368" s="5">
        <v>792734.4</v>
      </c>
      <c r="E368" s="5">
        <v>813062.4</v>
      </c>
      <c r="F368" s="5">
        <v>710530.38</v>
      </c>
    </row>
    <row r="369" spans="1:6">
      <c r="A369" s="6" t="s">
        <v>707</v>
      </c>
      <c r="B369" s="5">
        <v>0</v>
      </c>
      <c r="C369" s="5">
        <v>0</v>
      </c>
      <c r="D369" s="5">
        <v>0</v>
      </c>
      <c r="E369" s="5">
        <v>36495.68</v>
      </c>
      <c r="F369" s="5">
        <v>0</v>
      </c>
    </row>
    <row r="370" spans="1:6">
      <c r="A370" s="6" t="s">
        <v>708</v>
      </c>
      <c r="B370" s="5">
        <v>0</v>
      </c>
      <c r="C370" s="5">
        <v>0</v>
      </c>
      <c r="D370" s="5">
        <v>1075884.48</v>
      </c>
      <c r="E370" s="5">
        <v>9877650.2699999996</v>
      </c>
      <c r="F370" s="5">
        <v>4270696.17</v>
      </c>
    </row>
    <row r="371" spans="1:6">
      <c r="A371" s="6" t="s">
        <v>709</v>
      </c>
      <c r="B371" s="5">
        <v>0</v>
      </c>
      <c r="C371" s="5">
        <v>0</v>
      </c>
      <c r="D371" s="5">
        <v>207164.96</v>
      </c>
      <c r="E371" s="5">
        <v>207164.96</v>
      </c>
      <c r="F371" s="5">
        <v>184427.1</v>
      </c>
    </row>
    <row r="372" spans="1:6">
      <c r="A372" s="6" t="s">
        <v>710</v>
      </c>
      <c r="B372" s="5">
        <v>0</v>
      </c>
      <c r="C372" s="5">
        <v>805584.32</v>
      </c>
      <c r="D372" s="5">
        <v>1187246.71</v>
      </c>
      <c r="E372" s="5">
        <v>2776361</v>
      </c>
      <c r="F372" s="5">
        <v>4221948.7</v>
      </c>
    </row>
    <row r="373" spans="1:6">
      <c r="A373" s="6" t="s">
        <v>711</v>
      </c>
      <c r="B373" s="5">
        <v>0</v>
      </c>
      <c r="C373" s="5">
        <v>223959</v>
      </c>
      <c r="D373" s="5">
        <v>1391782.47</v>
      </c>
      <c r="E373" s="5">
        <v>1213938</v>
      </c>
      <c r="F373" s="5">
        <v>131816.4</v>
      </c>
    </row>
    <row r="374" spans="1:6">
      <c r="A374" s="6" t="s">
        <v>712</v>
      </c>
      <c r="B374" s="5">
        <v>0</v>
      </c>
      <c r="C374" s="5">
        <v>0</v>
      </c>
      <c r="D374" s="5">
        <v>0</v>
      </c>
      <c r="E374" s="5">
        <v>32545</v>
      </c>
      <c r="F374" s="5">
        <v>6237</v>
      </c>
    </row>
    <row r="375" spans="1:6">
      <c r="A375" s="6" t="s">
        <v>713</v>
      </c>
      <c r="B375" s="5">
        <v>0</v>
      </c>
      <c r="C375" s="5">
        <v>1030400</v>
      </c>
      <c r="D375" s="5">
        <v>432202.01</v>
      </c>
      <c r="E375" s="5">
        <v>918754.32</v>
      </c>
      <c r="F375" s="5">
        <v>1017516.61</v>
      </c>
    </row>
    <row r="376" spans="1:6">
      <c r="A376" s="6" t="s">
        <v>714</v>
      </c>
      <c r="B376" s="5">
        <v>0</v>
      </c>
      <c r="C376" s="5">
        <v>0</v>
      </c>
      <c r="D376" s="5">
        <v>2888798</v>
      </c>
      <c r="E376" s="5">
        <v>4808476.84</v>
      </c>
      <c r="F376" s="5">
        <v>3131535.19</v>
      </c>
    </row>
    <row r="377" spans="1:6">
      <c r="A377" s="6" t="s">
        <v>863</v>
      </c>
      <c r="B377" s="5">
        <v>1166794.8</v>
      </c>
      <c r="C377" s="5">
        <v>1960846.74</v>
      </c>
      <c r="D377" s="5">
        <v>2198343.5</v>
      </c>
      <c r="E377" s="5">
        <v>1311753.8799999999</v>
      </c>
      <c r="F377" s="5">
        <v>-35020.18</v>
      </c>
    </row>
    <row r="378" spans="1:6">
      <c r="A378" s="6" t="s">
        <v>715</v>
      </c>
      <c r="B378" s="5">
        <v>0</v>
      </c>
      <c r="C378" s="5">
        <v>0</v>
      </c>
      <c r="D378" s="5">
        <v>0</v>
      </c>
      <c r="E378" s="5">
        <v>0</v>
      </c>
      <c r="F378" s="5">
        <v>806865.53</v>
      </c>
    </row>
    <row r="379" spans="1:6">
      <c r="A379" s="6" t="s">
        <v>716</v>
      </c>
      <c r="B379" s="5">
        <v>0</v>
      </c>
      <c r="C379" s="5">
        <v>0</v>
      </c>
      <c r="D379" s="5">
        <v>0</v>
      </c>
      <c r="E379" s="5">
        <v>533872</v>
      </c>
      <c r="F379" s="5">
        <v>4420730.68</v>
      </c>
    </row>
    <row r="380" spans="1:6">
      <c r="A380" s="6" t="s">
        <v>717</v>
      </c>
      <c r="B380" s="5">
        <v>0</v>
      </c>
      <c r="C380" s="5">
        <v>0</v>
      </c>
      <c r="D380" s="5">
        <v>0</v>
      </c>
      <c r="E380" s="5">
        <v>5126</v>
      </c>
      <c r="F380" s="5">
        <v>0</v>
      </c>
    </row>
    <row r="381" spans="1:6">
      <c r="A381" s="6" t="s">
        <v>718</v>
      </c>
      <c r="B381" s="5">
        <v>0</v>
      </c>
      <c r="C381" s="5">
        <v>4089833.63</v>
      </c>
      <c r="D381" s="5">
        <v>2470695.7999999998</v>
      </c>
      <c r="E381" s="5">
        <v>7829553.5</v>
      </c>
      <c r="F381" s="5">
        <v>7824505.8300000001</v>
      </c>
    </row>
    <row r="382" spans="1:6">
      <c r="A382" s="2" t="s">
        <v>198</v>
      </c>
      <c r="B382" s="3">
        <f t="shared" ref="B382:F382" si="0">SUM(B2:B381)</f>
        <v>18837787.98</v>
      </c>
      <c r="C382" s="3">
        <f t="shared" si="0"/>
        <v>352479640.50999987</v>
      </c>
      <c r="D382" s="3">
        <f t="shared" si="0"/>
        <v>657275311.90999973</v>
      </c>
      <c r="E382" s="3">
        <f t="shared" si="0"/>
        <v>1134896332.99</v>
      </c>
      <c r="F382" s="3">
        <f t="shared" si="0"/>
        <v>1290509098.9200001</v>
      </c>
    </row>
  </sheetData>
  <pageMargins left="0.7" right="0.7" top="0.75" bottom="0.75" header="0.3" footer="0.3"/>
  <pageSetup scale="9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683"/>
  <sheetViews>
    <sheetView workbookViewId="0">
      <selection activeCell="B22" sqref="B22"/>
    </sheetView>
  </sheetViews>
  <sheetFormatPr defaultRowHeight="15"/>
  <cols>
    <col min="1" max="1" width="3.42578125" style="21" customWidth="1"/>
    <col min="2" max="2" width="28.85546875" customWidth="1"/>
    <col min="3" max="3" width="15.5703125" bestFit="1" customWidth="1"/>
    <col min="4" max="4" width="3.42578125" customWidth="1"/>
    <col min="5" max="5" width="28.85546875" customWidth="1"/>
    <col min="6" max="6" width="15.5703125" bestFit="1" customWidth="1"/>
    <col min="7" max="7" width="3.42578125" customWidth="1"/>
    <col min="8" max="8" width="28.85546875" customWidth="1"/>
    <col min="9" max="9" width="15.5703125" bestFit="1" customWidth="1"/>
    <col min="10" max="10" width="3.42578125" customWidth="1"/>
    <col min="11" max="11" width="28.85546875" customWidth="1"/>
    <col min="12" max="12" width="15.5703125" bestFit="1" customWidth="1"/>
  </cols>
  <sheetData>
    <row r="1" spans="2:12">
      <c r="B1" s="2" t="s">
        <v>865</v>
      </c>
      <c r="C1" s="2" t="s">
        <v>866</v>
      </c>
      <c r="D1" s="17"/>
      <c r="E1" s="2" t="s">
        <v>865</v>
      </c>
      <c r="F1" s="2" t="s">
        <v>6546</v>
      </c>
      <c r="H1" s="2" t="s">
        <v>865</v>
      </c>
      <c r="I1" s="2" t="s">
        <v>7460</v>
      </c>
      <c r="K1" s="2" t="s">
        <v>865</v>
      </c>
      <c r="L1" s="2" t="s">
        <v>7870</v>
      </c>
    </row>
    <row r="2" spans="2:12">
      <c r="B2" s="6" t="s">
        <v>867</v>
      </c>
      <c r="C2" s="22">
        <v>774074</v>
      </c>
      <c r="E2" s="6" t="s">
        <v>867</v>
      </c>
      <c r="F2" s="22">
        <v>310465</v>
      </c>
      <c r="H2" s="6" t="s">
        <v>867</v>
      </c>
      <c r="I2" s="22">
        <v>405856</v>
      </c>
      <c r="K2" s="6" t="s">
        <v>867</v>
      </c>
      <c r="L2" s="22">
        <v>265495</v>
      </c>
    </row>
    <row r="3" spans="2:12">
      <c r="B3" s="6" t="s">
        <v>868</v>
      </c>
      <c r="C3" s="22">
        <v>0</v>
      </c>
      <c r="E3" s="6" t="s">
        <v>868</v>
      </c>
      <c r="F3" s="22">
        <v>10616</v>
      </c>
      <c r="H3" s="6" t="s">
        <v>868</v>
      </c>
      <c r="I3" s="22">
        <v>0</v>
      </c>
      <c r="K3" s="6" t="s">
        <v>868</v>
      </c>
      <c r="L3" s="22">
        <v>3839</v>
      </c>
    </row>
    <row r="4" spans="2:12">
      <c r="B4" s="6" t="s">
        <v>869</v>
      </c>
      <c r="C4" s="22">
        <v>0</v>
      </c>
      <c r="E4" s="6" t="s">
        <v>869</v>
      </c>
      <c r="F4" s="22">
        <v>0</v>
      </c>
      <c r="H4" s="6" t="s">
        <v>869</v>
      </c>
      <c r="I4" s="22">
        <v>0</v>
      </c>
      <c r="K4" s="6" t="s">
        <v>869</v>
      </c>
      <c r="L4" s="22">
        <v>0</v>
      </c>
    </row>
    <row r="5" spans="2:12">
      <c r="B5" s="6" t="s">
        <v>870</v>
      </c>
      <c r="C5" s="22">
        <v>0</v>
      </c>
      <c r="E5" s="6" t="s">
        <v>871</v>
      </c>
      <c r="F5" s="22">
        <v>0</v>
      </c>
      <c r="H5" s="6" t="s">
        <v>872</v>
      </c>
      <c r="I5" s="22">
        <v>4505913</v>
      </c>
      <c r="K5" s="6" t="s">
        <v>872</v>
      </c>
      <c r="L5" s="22">
        <v>5386082</v>
      </c>
    </row>
    <row r="6" spans="2:12">
      <c r="B6" s="6" t="s">
        <v>871</v>
      </c>
      <c r="C6" s="22">
        <v>0</v>
      </c>
      <c r="E6" s="6" t="s">
        <v>872</v>
      </c>
      <c r="F6" s="22">
        <v>217840</v>
      </c>
      <c r="H6" s="6" t="s">
        <v>7028</v>
      </c>
      <c r="I6" s="22">
        <v>0</v>
      </c>
      <c r="K6" s="6" t="s">
        <v>7028</v>
      </c>
      <c r="L6" s="22">
        <v>64821</v>
      </c>
    </row>
    <row r="7" spans="2:12">
      <c r="B7" s="6" t="s">
        <v>872</v>
      </c>
      <c r="C7" s="22">
        <v>249425</v>
      </c>
      <c r="E7" s="6" t="s">
        <v>6547</v>
      </c>
      <c r="F7" s="22">
        <v>0</v>
      </c>
      <c r="H7" s="6" t="s">
        <v>6547</v>
      </c>
      <c r="I7" s="22">
        <v>4401</v>
      </c>
      <c r="K7" s="6" t="s">
        <v>6547</v>
      </c>
      <c r="L7" s="22">
        <v>58022</v>
      </c>
    </row>
    <row r="8" spans="2:12">
      <c r="B8" s="6" t="s">
        <v>873</v>
      </c>
      <c r="C8" s="22">
        <v>0</v>
      </c>
      <c r="E8" s="6" t="s">
        <v>874</v>
      </c>
      <c r="F8" s="22">
        <v>14804767</v>
      </c>
      <c r="H8" s="6" t="s">
        <v>874</v>
      </c>
      <c r="I8" s="22">
        <v>10235243</v>
      </c>
      <c r="K8" s="6" t="s">
        <v>874</v>
      </c>
      <c r="L8" s="22">
        <v>1584885</v>
      </c>
    </row>
    <row r="9" spans="2:12">
      <c r="B9" s="6" t="s">
        <v>874</v>
      </c>
      <c r="C9" s="22">
        <v>16410565</v>
      </c>
      <c r="E9" s="6" t="s">
        <v>875</v>
      </c>
      <c r="F9" s="22">
        <v>0</v>
      </c>
      <c r="H9" s="6" t="s">
        <v>876</v>
      </c>
      <c r="I9" s="22">
        <v>0</v>
      </c>
      <c r="K9" s="6" t="s">
        <v>877</v>
      </c>
      <c r="L9" s="22">
        <v>14938622</v>
      </c>
    </row>
    <row r="10" spans="2:12">
      <c r="B10" s="6" t="s">
        <v>875</v>
      </c>
      <c r="C10" s="22">
        <v>0</v>
      </c>
      <c r="E10" s="6" t="s">
        <v>876</v>
      </c>
      <c r="F10" s="22">
        <v>0</v>
      </c>
      <c r="H10" s="6" t="s">
        <v>877</v>
      </c>
      <c r="I10" s="22">
        <v>9260804</v>
      </c>
      <c r="K10" s="6" t="s">
        <v>7461</v>
      </c>
      <c r="L10" s="22">
        <v>0</v>
      </c>
    </row>
    <row r="11" spans="2:12">
      <c r="B11" s="6" t="s">
        <v>876</v>
      </c>
      <c r="C11" s="22">
        <v>0</v>
      </c>
      <c r="E11" s="6" t="s">
        <v>877</v>
      </c>
      <c r="F11" s="22">
        <v>3997833</v>
      </c>
      <c r="H11" s="6" t="s">
        <v>878</v>
      </c>
      <c r="I11" s="22">
        <v>328643</v>
      </c>
      <c r="K11" s="6" t="s">
        <v>878</v>
      </c>
      <c r="L11" s="22">
        <v>323329</v>
      </c>
    </row>
    <row r="12" spans="2:12">
      <c r="B12" s="6" t="s">
        <v>877</v>
      </c>
      <c r="C12" s="22">
        <v>2114541</v>
      </c>
      <c r="E12" s="6" t="s">
        <v>878</v>
      </c>
      <c r="F12" s="22">
        <v>354841</v>
      </c>
      <c r="H12" s="6" t="s">
        <v>7029</v>
      </c>
      <c r="I12" s="22">
        <v>0</v>
      </c>
      <c r="K12" s="6" t="s">
        <v>7029</v>
      </c>
      <c r="L12" s="22">
        <v>0</v>
      </c>
    </row>
    <row r="13" spans="2:12">
      <c r="B13" s="6" t="s">
        <v>878</v>
      </c>
      <c r="C13" s="22">
        <v>351025</v>
      </c>
      <c r="E13" s="6" t="s">
        <v>879</v>
      </c>
      <c r="F13" s="22">
        <v>0</v>
      </c>
      <c r="H13" s="6" t="s">
        <v>879</v>
      </c>
      <c r="I13" s="22">
        <v>5734276</v>
      </c>
      <c r="K13" s="6" t="s">
        <v>879</v>
      </c>
      <c r="L13" s="22">
        <v>0</v>
      </c>
    </row>
    <row r="14" spans="2:12">
      <c r="B14" s="6" t="s">
        <v>879</v>
      </c>
      <c r="C14" s="22">
        <v>1039743</v>
      </c>
      <c r="E14" s="6" t="s">
        <v>6548</v>
      </c>
      <c r="F14" s="22">
        <v>0</v>
      </c>
      <c r="H14" s="6" t="s">
        <v>6548</v>
      </c>
      <c r="I14" s="22">
        <v>0</v>
      </c>
      <c r="K14" s="6" t="s">
        <v>6548</v>
      </c>
      <c r="L14" s="22">
        <v>0</v>
      </c>
    </row>
    <row r="15" spans="2:12">
      <c r="B15" s="6" t="s">
        <v>880</v>
      </c>
      <c r="C15" s="22">
        <v>0</v>
      </c>
      <c r="E15" s="6" t="s">
        <v>6549</v>
      </c>
      <c r="F15" s="22">
        <v>0</v>
      </c>
      <c r="H15" s="6" t="s">
        <v>6549</v>
      </c>
      <c r="I15" s="22">
        <v>4459</v>
      </c>
      <c r="K15" s="6" t="s">
        <v>7462</v>
      </c>
      <c r="L15" s="22">
        <v>0</v>
      </c>
    </row>
    <row r="16" spans="2:12">
      <c r="B16" s="6" t="s">
        <v>881</v>
      </c>
      <c r="C16" s="22">
        <v>7470</v>
      </c>
      <c r="E16" s="6" t="s">
        <v>880</v>
      </c>
      <c r="F16" s="22">
        <v>74704</v>
      </c>
      <c r="H16" s="6" t="s">
        <v>880</v>
      </c>
      <c r="I16" s="22">
        <v>0</v>
      </c>
      <c r="K16" s="6" t="s">
        <v>6549</v>
      </c>
      <c r="L16" s="22">
        <v>10529</v>
      </c>
    </row>
    <row r="17" spans="2:12">
      <c r="B17" s="6" t="s">
        <v>882</v>
      </c>
      <c r="C17" s="22">
        <v>394568</v>
      </c>
      <c r="E17" s="6" t="s">
        <v>881</v>
      </c>
      <c r="F17" s="22">
        <v>0</v>
      </c>
      <c r="H17" s="6" t="s">
        <v>882</v>
      </c>
      <c r="I17" s="22">
        <v>355790</v>
      </c>
      <c r="K17" s="6" t="s">
        <v>880</v>
      </c>
      <c r="L17" s="22">
        <v>48569</v>
      </c>
    </row>
    <row r="18" spans="2:12">
      <c r="B18" s="6" t="s">
        <v>883</v>
      </c>
      <c r="C18" s="22">
        <v>3095504</v>
      </c>
      <c r="E18" s="6" t="s">
        <v>882</v>
      </c>
      <c r="F18" s="22">
        <v>79700</v>
      </c>
      <c r="H18" s="6" t="s">
        <v>6550</v>
      </c>
      <c r="I18" s="22">
        <v>154203</v>
      </c>
      <c r="K18" s="6" t="s">
        <v>7463</v>
      </c>
      <c r="L18" s="22">
        <v>0</v>
      </c>
    </row>
    <row r="19" spans="2:12">
      <c r="B19" s="6" t="s">
        <v>884</v>
      </c>
      <c r="C19" s="22">
        <v>0</v>
      </c>
      <c r="E19" s="6" t="s">
        <v>6550</v>
      </c>
      <c r="F19" s="22">
        <v>0</v>
      </c>
      <c r="H19" s="6" t="s">
        <v>883</v>
      </c>
      <c r="I19" s="22">
        <v>1081590</v>
      </c>
      <c r="K19" s="6" t="s">
        <v>6550</v>
      </c>
      <c r="L19" s="22">
        <v>142546</v>
      </c>
    </row>
    <row r="20" spans="2:12">
      <c r="B20" s="6" t="s">
        <v>885</v>
      </c>
      <c r="C20" s="22">
        <v>22578</v>
      </c>
      <c r="E20" s="6" t="s">
        <v>883</v>
      </c>
      <c r="F20" s="22">
        <v>3338596</v>
      </c>
      <c r="H20" s="6" t="s">
        <v>6551</v>
      </c>
      <c r="I20" s="22">
        <v>0</v>
      </c>
      <c r="K20" s="6" t="s">
        <v>883</v>
      </c>
      <c r="L20" s="22">
        <v>738440</v>
      </c>
    </row>
    <row r="21" spans="2:12">
      <c r="B21" s="6" t="s">
        <v>886</v>
      </c>
      <c r="C21" s="22">
        <v>760721</v>
      </c>
      <c r="E21" s="6" t="s">
        <v>6551</v>
      </c>
      <c r="F21" s="22">
        <v>0</v>
      </c>
      <c r="H21" s="6" t="s">
        <v>885</v>
      </c>
      <c r="I21" s="22">
        <v>928419</v>
      </c>
      <c r="K21" s="6" t="s">
        <v>7464</v>
      </c>
      <c r="L21" s="22">
        <v>0</v>
      </c>
    </row>
    <row r="22" spans="2:12">
      <c r="B22" s="6" t="s">
        <v>887</v>
      </c>
      <c r="C22" s="22">
        <v>6313210</v>
      </c>
      <c r="E22" s="6" t="s">
        <v>885</v>
      </c>
      <c r="F22" s="22">
        <v>873688</v>
      </c>
      <c r="H22" s="6" t="s">
        <v>886</v>
      </c>
      <c r="I22" s="22">
        <v>309550</v>
      </c>
      <c r="K22" s="6" t="s">
        <v>6551</v>
      </c>
      <c r="L22" s="22">
        <v>0</v>
      </c>
    </row>
    <row r="23" spans="2:12">
      <c r="B23" s="6" t="s">
        <v>888</v>
      </c>
      <c r="C23" s="22">
        <v>601099</v>
      </c>
      <c r="E23" s="6" t="s">
        <v>886</v>
      </c>
      <c r="F23" s="22">
        <v>887525</v>
      </c>
      <c r="H23" s="6" t="s">
        <v>887</v>
      </c>
      <c r="I23" s="22">
        <v>5909530</v>
      </c>
      <c r="K23" s="6" t="s">
        <v>885</v>
      </c>
      <c r="L23" s="22">
        <v>818600</v>
      </c>
    </row>
    <row r="24" spans="2:12">
      <c r="B24" s="6" t="s">
        <v>889</v>
      </c>
      <c r="C24" s="22">
        <v>20710374</v>
      </c>
      <c r="E24" s="6" t="s">
        <v>887</v>
      </c>
      <c r="F24" s="22">
        <v>5895704</v>
      </c>
      <c r="H24" s="6" t="s">
        <v>888</v>
      </c>
      <c r="I24" s="22">
        <v>261272</v>
      </c>
      <c r="K24" s="6" t="s">
        <v>886</v>
      </c>
      <c r="L24" s="22">
        <v>381953</v>
      </c>
    </row>
    <row r="25" spans="2:12">
      <c r="B25" s="6" t="s">
        <v>890</v>
      </c>
      <c r="C25" s="22">
        <v>16</v>
      </c>
      <c r="E25" s="6" t="s">
        <v>888</v>
      </c>
      <c r="F25" s="22">
        <v>333744</v>
      </c>
      <c r="H25" s="6" t="s">
        <v>889</v>
      </c>
      <c r="I25" s="22">
        <v>15468983</v>
      </c>
      <c r="K25" s="6" t="s">
        <v>887</v>
      </c>
      <c r="L25" s="22">
        <v>5936479</v>
      </c>
    </row>
    <row r="26" spans="2:12">
      <c r="B26" s="6" t="s">
        <v>891</v>
      </c>
      <c r="C26" s="22">
        <v>832955</v>
      </c>
      <c r="E26" s="6" t="s">
        <v>889</v>
      </c>
      <c r="F26" s="22">
        <v>19508271</v>
      </c>
      <c r="H26" s="6" t="s">
        <v>891</v>
      </c>
      <c r="I26" s="22">
        <v>1034833</v>
      </c>
      <c r="K26" s="6" t="s">
        <v>888</v>
      </c>
      <c r="L26" s="22">
        <v>166165</v>
      </c>
    </row>
    <row r="27" spans="2:12">
      <c r="B27" s="6" t="s">
        <v>892</v>
      </c>
      <c r="C27" s="22">
        <v>198334</v>
      </c>
      <c r="E27" s="6" t="s">
        <v>890</v>
      </c>
      <c r="F27" s="22">
        <v>0</v>
      </c>
      <c r="H27" s="6" t="s">
        <v>6552</v>
      </c>
      <c r="I27" s="22">
        <v>0</v>
      </c>
      <c r="K27" s="6" t="s">
        <v>889</v>
      </c>
      <c r="L27" s="22">
        <v>16750091</v>
      </c>
    </row>
    <row r="28" spans="2:12">
      <c r="B28" s="6" t="s">
        <v>893</v>
      </c>
      <c r="C28" s="22">
        <v>0</v>
      </c>
      <c r="E28" s="6" t="s">
        <v>891</v>
      </c>
      <c r="F28" s="22">
        <v>892463</v>
      </c>
      <c r="H28" s="6" t="s">
        <v>892</v>
      </c>
      <c r="I28" s="22">
        <v>125033</v>
      </c>
      <c r="K28" s="6" t="s">
        <v>891</v>
      </c>
      <c r="L28" s="22">
        <v>1207560</v>
      </c>
    </row>
    <row r="29" spans="2:12">
      <c r="B29" s="6" t="s">
        <v>894</v>
      </c>
      <c r="C29" s="22">
        <v>5602123</v>
      </c>
      <c r="E29" s="6" t="s">
        <v>6552</v>
      </c>
      <c r="F29" s="22">
        <v>106223</v>
      </c>
      <c r="H29" s="6" t="s">
        <v>894</v>
      </c>
      <c r="I29" s="22">
        <v>6042940</v>
      </c>
      <c r="K29" s="6" t="s">
        <v>6552</v>
      </c>
      <c r="L29" s="22">
        <v>0</v>
      </c>
    </row>
    <row r="30" spans="2:12">
      <c r="B30" s="6" t="s">
        <v>895</v>
      </c>
      <c r="C30" s="22">
        <v>123245</v>
      </c>
      <c r="E30" s="6" t="s">
        <v>892</v>
      </c>
      <c r="F30" s="22">
        <v>294056</v>
      </c>
      <c r="H30" s="6" t="s">
        <v>895</v>
      </c>
      <c r="I30" s="22">
        <v>2293178</v>
      </c>
      <c r="K30" s="6" t="s">
        <v>7465</v>
      </c>
      <c r="L30" s="22">
        <v>0</v>
      </c>
    </row>
    <row r="31" spans="2:12">
      <c r="B31" s="6" t="s">
        <v>896</v>
      </c>
      <c r="C31" s="22">
        <v>0</v>
      </c>
      <c r="E31" s="6" t="s">
        <v>893</v>
      </c>
      <c r="F31" s="22">
        <v>0</v>
      </c>
      <c r="H31" s="6" t="s">
        <v>897</v>
      </c>
      <c r="I31" s="22">
        <v>0</v>
      </c>
      <c r="K31" s="6" t="s">
        <v>892</v>
      </c>
      <c r="L31" s="22">
        <v>195727</v>
      </c>
    </row>
    <row r="32" spans="2:12">
      <c r="B32" s="6" t="s">
        <v>897</v>
      </c>
      <c r="C32" s="22">
        <v>0</v>
      </c>
      <c r="E32" s="6" t="s">
        <v>894</v>
      </c>
      <c r="F32" s="22">
        <v>5602213</v>
      </c>
      <c r="H32" s="6" t="s">
        <v>898</v>
      </c>
      <c r="I32" s="22">
        <v>4542044</v>
      </c>
      <c r="K32" s="6" t="s">
        <v>894</v>
      </c>
      <c r="L32" s="22">
        <v>5634419</v>
      </c>
    </row>
    <row r="33" spans="2:12">
      <c r="B33" s="6" t="s">
        <v>898</v>
      </c>
      <c r="C33" s="22">
        <v>601862</v>
      </c>
      <c r="E33" s="6" t="s">
        <v>895</v>
      </c>
      <c r="F33" s="22">
        <v>100274</v>
      </c>
      <c r="H33" s="6" t="s">
        <v>900</v>
      </c>
      <c r="I33" s="22">
        <v>69365</v>
      </c>
      <c r="K33" s="6" t="s">
        <v>895</v>
      </c>
      <c r="L33" s="22">
        <v>2609034</v>
      </c>
    </row>
    <row r="34" spans="2:12">
      <c r="B34" s="6" t="s">
        <v>899</v>
      </c>
      <c r="C34" s="22">
        <v>0</v>
      </c>
      <c r="E34" s="6" t="s">
        <v>897</v>
      </c>
      <c r="F34" s="22">
        <v>0</v>
      </c>
      <c r="H34" s="6" t="s">
        <v>903</v>
      </c>
      <c r="I34" s="22">
        <v>9242351</v>
      </c>
      <c r="K34" s="6" t="s">
        <v>897</v>
      </c>
      <c r="L34" s="22">
        <v>4320</v>
      </c>
    </row>
    <row r="35" spans="2:12">
      <c r="B35" s="6" t="s">
        <v>900</v>
      </c>
      <c r="C35" s="22">
        <v>72930</v>
      </c>
      <c r="E35" s="6" t="s">
        <v>898</v>
      </c>
      <c r="F35" s="22">
        <v>5467174</v>
      </c>
      <c r="H35" s="6" t="s">
        <v>904</v>
      </c>
      <c r="I35" s="22">
        <v>3234354</v>
      </c>
      <c r="K35" s="6" t="s">
        <v>898</v>
      </c>
      <c r="L35" s="22">
        <v>3262593</v>
      </c>
    </row>
    <row r="36" spans="2:12">
      <c r="B36" s="6" t="s">
        <v>901</v>
      </c>
      <c r="C36" s="22">
        <v>0</v>
      </c>
      <c r="E36" s="6" t="s">
        <v>899</v>
      </c>
      <c r="F36" s="22">
        <v>0</v>
      </c>
      <c r="H36" s="6" t="s">
        <v>905</v>
      </c>
      <c r="I36" s="22">
        <v>576</v>
      </c>
      <c r="K36" s="6" t="s">
        <v>7466</v>
      </c>
      <c r="L36" s="22">
        <v>0</v>
      </c>
    </row>
    <row r="37" spans="2:12">
      <c r="B37" s="6" t="s">
        <v>902</v>
      </c>
      <c r="C37" s="22">
        <v>0</v>
      </c>
      <c r="E37" s="6" t="s">
        <v>900</v>
      </c>
      <c r="F37" s="22">
        <v>68559</v>
      </c>
      <c r="H37" s="6" t="s">
        <v>906</v>
      </c>
      <c r="I37" s="22">
        <v>26324</v>
      </c>
      <c r="K37" s="6" t="s">
        <v>900</v>
      </c>
      <c r="L37" s="22">
        <v>69114</v>
      </c>
    </row>
    <row r="38" spans="2:12">
      <c r="B38" s="6" t="s">
        <v>903</v>
      </c>
      <c r="C38" s="22">
        <v>10279217</v>
      </c>
      <c r="E38" s="6" t="s">
        <v>903</v>
      </c>
      <c r="F38" s="22">
        <v>8012716</v>
      </c>
      <c r="H38" s="6" t="s">
        <v>6553</v>
      </c>
      <c r="I38" s="22">
        <v>0</v>
      </c>
      <c r="K38" s="6" t="s">
        <v>903</v>
      </c>
      <c r="L38" s="22">
        <v>7539975</v>
      </c>
    </row>
    <row r="39" spans="2:12">
      <c r="B39" s="6" t="s">
        <v>904</v>
      </c>
      <c r="C39" s="22">
        <v>4600012</v>
      </c>
      <c r="E39" s="6" t="s">
        <v>904</v>
      </c>
      <c r="F39" s="22">
        <v>3782008</v>
      </c>
      <c r="H39" s="6" t="s">
        <v>6554</v>
      </c>
      <c r="I39" s="22">
        <v>0</v>
      </c>
      <c r="K39" s="6" t="s">
        <v>904</v>
      </c>
      <c r="L39" s="22">
        <v>3496390</v>
      </c>
    </row>
    <row r="40" spans="2:12">
      <c r="B40" s="6" t="s">
        <v>905</v>
      </c>
      <c r="C40" s="22">
        <v>5022</v>
      </c>
      <c r="E40" s="6" t="s">
        <v>905</v>
      </c>
      <c r="F40" s="22">
        <v>3689</v>
      </c>
      <c r="H40" s="6" t="s">
        <v>908</v>
      </c>
      <c r="I40" s="22">
        <v>0</v>
      </c>
      <c r="K40" s="6" t="s">
        <v>906</v>
      </c>
      <c r="L40" s="22">
        <v>3395</v>
      </c>
    </row>
    <row r="41" spans="2:12">
      <c r="B41" s="6" t="s">
        <v>906</v>
      </c>
      <c r="C41" s="22">
        <v>21835</v>
      </c>
      <c r="E41" s="6" t="s">
        <v>906</v>
      </c>
      <c r="F41" s="22">
        <v>2928</v>
      </c>
      <c r="H41" s="6" t="s">
        <v>910</v>
      </c>
      <c r="I41" s="22">
        <v>707379</v>
      </c>
      <c r="K41" s="6" t="s">
        <v>6553</v>
      </c>
      <c r="L41" s="22">
        <v>159101</v>
      </c>
    </row>
    <row r="42" spans="2:12">
      <c r="B42" s="6" t="s">
        <v>907</v>
      </c>
      <c r="C42" s="22">
        <v>0</v>
      </c>
      <c r="E42" s="6" t="s">
        <v>6553</v>
      </c>
      <c r="F42" s="22">
        <v>0</v>
      </c>
      <c r="H42" s="6" t="s">
        <v>911</v>
      </c>
      <c r="I42" s="22">
        <v>173562</v>
      </c>
      <c r="K42" s="6" t="s">
        <v>6554</v>
      </c>
      <c r="L42" s="22">
        <v>0</v>
      </c>
    </row>
    <row r="43" spans="2:12">
      <c r="B43" s="6" t="s">
        <v>908</v>
      </c>
      <c r="C43" s="22">
        <v>0</v>
      </c>
      <c r="E43" s="6" t="s">
        <v>6554</v>
      </c>
      <c r="F43" s="22">
        <v>0</v>
      </c>
      <c r="H43" s="6" t="s">
        <v>7030</v>
      </c>
      <c r="I43" s="22">
        <v>0</v>
      </c>
      <c r="K43" s="6" t="s">
        <v>7467</v>
      </c>
      <c r="L43" s="22">
        <v>0</v>
      </c>
    </row>
    <row r="44" spans="2:12">
      <c r="B44" s="6" t="s">
        <v>909</v>
      </c>
      <c r="C44" s="22">
        <v>0</v>
      </c>
      <c r="E44" s="6" t="s">
        <v>907</v>
      </c>
      <c r="F44" s="22">
        <v>0</v>
      </c>
      <c r="H44" s="6" t="s">
        <v>6555</v>
      </c>
      <c r="I44" s="22">
        <v>0</v>
      </c>
      <c r="K44" s="6" t="s">
        <v>910</v>
      </c>
      <c r="L44" s="22">
        <v>4474523</v>
      </c>
    </row>
    <row r="45" spans="2:12">
      <c r="B45" s="6" t="s">
        <v>910</v>
      </c>
      <c r="C45" s="22">
        <v>0</v>
      </c>
      <c r="E45" s="6" t="s">
        <v>908</v>
      </c>
      <c r="F45" s="22">
        <v>11980</v>
      </c>
      <c r="H45" s="6" t="s">
        <v>914</v>
      </c>
      <c r="I45" s="22">
        <v>8775388</v>
      </c>
      <c r="K45" s="6" t="s">
        <v>911</v>
      </c>
      <c r="L45" s="22">
        <v>101098</v>
      </c>
    </row>
    <row r="46" spans="2:12">
      <c r="B46" s="6" t="s">
        <v>911</v>
      </c>
      <c r="C46" s="22">
        <v>310278</v>
      </c>
      <c r="E46" s="6" t="s">
        <v>909</v>
      </c>
      <c r="F46" s="22">
        <v>0</v>
      </c>
      <c r="H46" s="6" t="s">
        <v>915</v>
      </c>
      <c r="I46" s="22">
        <v>0</v>
      </c>
      <c r="K46" s="6" t="s">
        <v>7030</v>
      </c>
      <c r="L46" s="22">
        <v>0</v>
      </c>
    </row>
    <row r="47" spans="2:12">
      <c r="B47" s="6" t="s">
        <v>912</v>
      </c>
      <c r="C47" s="22">
        <v>0</v>
      </c>
      <c r="E47" s="6" t="s">
        <v>910</v>
      </c>
      <c r="F47" s="22">
        <v>0</v>
      </c>
      <c r="H47" s="6" t="s">
        <v>6556</v>
      </c>
      <c r="I47" s="22">
        <v>0</v>
      </c>
      <c r="K47" s="6" t="s">
        <v>6555</v>
      </c>
      <c r="L47" s="22">
        <v>0</v>
      </c>
    </row>
    <row r="48" spans="2:12">
      <c r="B48" s="6" t="s">
        <v>913</v>
      </c>
      <c r="C48" s="22">
        <v>0</v>
      </c>
      <c r="E48" s="6" t="s">
        <v>911</v>
      </c>
      <c r="F48" s="22">
        <v>235030</v>
      </c>
      <c r="H48" s="6" t="s">
        <v>917</v>
      </c>
      <c r="I48" s="22">
        <v>0</v>
      </c>
      <c r="K48" s="6" t="s">
        <v>914</v>
      </c>
      <c r="L48" s="22">
        <v>10566828</v>
      </c>
    </row>
    <row r="49" spans="2:12">
      <c r="B49" s="6" t="s">
        <v>914</v>
      </c>
      <c r="C49" s="22">
        <v>4010700</v>
      </c>
      <c r="E49" s="6" t="s">
        <v>912</v>
      </c>
      <c r="F49" s="22">
        <v>0</v>
      </c>
      <c r="H49" s="6" t="s">
        <v>918</v>
      </c>
      <c r="I49" s="22">
        <v>35252</v>
      </c>
      <c r="K49" s="6" t="s">
        <v>6556</v>
      </c>
      <c r="L49" s="22">
        <v>0</v>
      </c>
    </row>
    <row r="50" spans="2:12">
      <c r="B50" s="6" t="s">
        <v>915</v>
      </c>
      <c r="C50" s="22">
        <v>0</v>
      </c>
      <c r="E50" s="6" t="s">
        <v>6555</v>
      </c>
      <c r="F50" s="22">
        <v>0</v>
      </c>
      <c r="H50" s="6" t="s">
        <v>921</v>
      </c>
      <c r="I50" s="22">
        <v>25000</v>
      </c>
      <c r="K50" s="6" t="s">
        <v>917</v>
      </c>
      <c r="L50" s="22">
        <v>0</v>
      </c>
    </row>
    <row r="51" spans="2:12">
      <c r="B51" s="6" t="s">
        <v>916</v>
      </c>
      <c r="C51" s="22">
        <v>0</v>
      </c>
      <c r="E51" s="6" t="s">
        <v>913</v>
      </c>
      <c r="F51" s="22">
        <v>0</v>
      </c>
      <c r="H51" s="6" t="s">
        <v>923</v>
      </c>
      <c r="I51" s="22">
        <v>1241570</v>
      </c>
      <c r="K51" s="6" t="s">
        <v>918</v>
      </c>
      <c r="L51" s="22">
        <v>51324</v>
      </c>
    </row>
    <row r="52" spans="2:12">
      <c r="B52" s="6" t="s">
        <v>917</v>
      </c>
      <c r="C52" s="22">
        <v>18705806</v>
      </c>
      <c r="E52" s="6" t="s">
        <v>914</v>
      </c>
      <c r="F52" s="22">
        <v>5941863</v>
      </c>
      <c r="H52" s="6" t="s">
        <v>924</v>
      </c>
      <c r="I52" s="22">
        <v>50721</v>
      </c>
      <c r="K52" s="6" t="s">
        <v>921</v>
      </c>
      <c r="L52" s="22">
        <v>25000</v>
      </c>
    </row>
    <row r="53" spans="2:12">
      <c r="B53" s="6" t="s">
        <v>918</v>
      </c>
      <c r="C53" s="22">
        <v>4173</v>
      </c>
      <c r="E53" s="6" t="s">
        <v>915</v>
      </c>
      <c r="F53" s="22">
        <v>0</v>
      </c>
      <c r="H53" s="6" t="s">
        <v>925</v>
      </c>
      <c r="I53" s="22">
        <v>842651</v>
      </c>
      <c r="K53" s="6" t="s">
        <v>7468</v>
      </c>
      <c r="L53" s="22">
        <v>0</v>
      </c>
    </row>
    <row r="54" spans="2:12">
      <c r="B54" s="6" t="s">
        <v>919</v>
      </c>
      <c r="C54" s="22">
        <v>0</v>
      </c>
      <c r="E54" s="6" t="s">
        <v>6556</v>
      </c>
      <c r="F54" s="22">
        <v>0</v>
      </c>
      <c r="H54" s="6" t="s">
        <v>926</v>
      </c>
      <c r="I54" s="22">
        <v>55278</v>
      </c>
      <c r="K54" s="6" t="s">
        <v>923</v>
      </c>
      <c r="L54" s="22">
        <v>463649</v>
      </c>
    </row>
    <row r="55" spans="2:12">
      <c r="B55" s="6" t="s">
        <v>920</v>
      </c>
      <c r="C55" s="22">
        <v>0</v>
      </c>
      <c r="E55" s="6" t="s">
        <v>916</v>
      </c>
      <c r="F55" s="22">
        <v>0</v>
      </c>
      <c r="H55" s="6" t="s">
        <v>927</v>
      </c>
      <c r="I55" s="22">
        <v>245486</v>
      </c>
      <c r="K55" s="6" t="s">
        <v>924</v>
      </c>
      <c r="L55" s="22">
        <v>9929</v>
      </c>
    </row>
    <row r="56" spans="2:12">
      <c r="B56" s="6" t="s">
        <v>921</v>
      </c>
      <c r="C56" s="22">
        <v>0</v>
      </c>
      <c r="E56" s="6" t="s">
        <v>917</v>
      </c>
      <c r="F56" s="22">
        <v>1026313</v>
      </c>
      <c r="H56" s="6" t="s">
        <v>928</v>
      </c>
      <c r="I56" s="22">
        <v>1069903</v>
      </c>
      <c r="K56" s="6" t="s">
        <v>925</v>
      </c>
      <c r="L56" s="22">
        <v>367543</v>
      </c>
    </row>
    <row r="57" spans="2:12">
      <c r="B57" s="6" t="s">
        <v>922</v>
      </c>
      <c r="C57" s="22">
        <v>4707</v>
      </c>
      <c r="E57" s="6" t="s">
        <v>918</v>
      </c>
      <c r="F57" s="22">
        <v>35803</v>
      </c>
      <c r="H57" s="6" t="s">
        <v>929</v>
      </c>
      <c r="I57" s="22">
        <v>12122086</v>
      </c>
      <c r="K57" s="6" t="s">
        <v>926</v>
      </c>
      <c r="L57" s="22">
        <v>29945</v>
      </c>
    </row>
    <row r="58" spans="2:12">
      <c r="B58" s="6" t="s">
        <v>923</v>
      </c>
      <c r="C58" s="22">
        <v>237995</v>
      </c>
      <c r="E58" s="6" t="s">
        <v>919</v>
      </c>
      <c r="F58" s="22">
        <v>0</v>
      </c>
      <c r="H58" s="6" t="s">
        <v>930</v>
      </c>
      <c r="I58" s="22">
        <v>91514</v>
      </c>
      <c r="K58" s="6" t="s">
        <v>927</v>
      </c>
      <c r="L58" s="22">
        <v>30229</v>
      </c>
    </row>
    <row r="59" spans="2:12">
      <c r="B59" s="6" t="s">
        <v>924</v>
      </c>
      <c r="C59" s="22">
        <v>147378</v>
      </c>
      <c r="E59" s="6" t="s">
        <v>921</v>
      </c>
      <c r="F59" s="22">
        <v>0</v>
      </c>
      <c r="H59" s="6" t="s">
        <v>931</v>
      </c>
      <c r="I59" s="22">
        <v>18385</v>
      </c>
      <c r="K59" s="6" t="s">
        <v>928</v>
      </c>
      <c r="L59" s="22">
        <v>0</v>
      </c>
    </row>
    <row r="60" spans="2:12">
      <c r="B60" s="6" t="s">
        <v>925</v>
      </c>
      <c r="C60" s="22">
        <v>1584368</v>
      </c>
      <c r="E60" s="6" t="s">
        <v>922</v>
      </c>
      <c r="F60" s="22">
        <v>0</v>
      </c>
      <c r="H60" s="6" t="s">
        <v>932</v>
      </c>
      <c r="I60" s="22">
        <v>971451</v>
      </c>
      <c r="K60" s="6" t="s">
        <v>929</v>
      </c>
      <c r="L60" s="22">
        <v>10272194</v>
      </c>
    </row>
    <row r="61" spans="2:12">
      <c r="B61" s="6" t="s">
        <v>926</v>
      </c>
      <c r="C61" s="22">
        <v>87126</v>
      </c>
      <c r="E61" s="6" t="s">
        <v>923</v>
      </c>
      <c r="F61" s="22">
        <v>2824439</v>
      </c>
      <c r="H61" s="6" t="s">
        <v>934</v>
      </c>
      <c r="I61" s="22">
        <v>503130</v>
      </c>
      <c r="K61" s="6" t="s">
        <v>930</v>
      </c>
      <c r="L61" s="22">
        <v>36187</v>
      </c>
    </row>
    <row r="62" spans="2:12">
      <c r="B62" s="6" t="s">
        <v>927</v>
      </c>
      <c r="C62" s="22">
        <v>159645</v>
      </c>
      <c r="E62" s="6" t="s">
        <v>924</v>
      </c>
      <c r="F62" s="22">
        <v>139444</v>
      </c>
      <c r="H62" s="6" t="s">
        <v>935</v>
      </c>
      <c r="I62" s="22">
        <v>952029</v>
      </c>
      <c r="K62" s="6" t="s">
        <v>931</v>
      </c>
      <c r="L62" s="22">
        <v>0</v>
      </c>
    </row>
    <row r="63" spans="2:12">
      <c r="B63" s="6" t="s">
        <v>928</v>
      </c>
      <c r="C63" s="22">
        <v>3035088</v>
      </c>
      <c r="E63" s="6" t="s">
        <v>925</v>
      </c>
      <c r="F63" s="22">
        <v>651047</v>
      </c>
      <c r="H63" s="6" t="s">
        <v>936</v>
      </c>
      <c r="I63" s="22">
        <v>176793</v>
      </c>
      <c r="K63" s="6" t="s">
        <v>932</v>
      </c>
      <c r="L63" s="22">
        <v>675878</v>
      </c>
    </row>
    <row r="64" spans="2:12">
      <c r="B64" s="6" t="s">
        <v>929</v>
      </c>
      <c r="C64" s="22">
        <v>9952503</v>
      </c>
      <c r="E64" s="6" t="s">
        <v>926</v>
      </c>
      <c r="F64" s="22">
        <v>0</v>
      </c>
      <c r="H64" s="6" t="s">
        <v>937</v>
      </c>
      <c r="I64" s="22">
        <v>364289</v>
      </c>
      <c r="K64" s="6" t="s">
        <v>934</v>
      </c>
      <c r="L64" s="22">
        <v>245332</v>
      </c>
    </row>
    <row r="65" spans="2:12">
      <c r="B65" s="6" t="s">
        <v>930</v>
      </c>
      <c r="C65" s="22">
        <v>13567</v>
      </c>
      <c r="E65" s="6" t="s">
        <v>927</v>
      </c>
      <c r="F65" s="22">
        <v>113629</v>
      </c>
      <c r="H65" s="6" t="s">
        <v>938</v>
      </c>
      <c r="I65" s="22">
        <v>522842</v>
      </c>
      <c r="K65" s="6" t="s">
        <v>935</v>
      </c>
      <c r="L65" s="22">
        <v>185162</v>
      </c>
    </row>
    <row r="66" spans="2:12">
      <c r="B66" s="6" t="s">
        <v>931</v>
      </c>
      <c r="C66" s="22">
        <v>2025</v>
      </c>
      <c r="E66" s="6" t="s">
        <v>928</v>
      </c>
      <c r="F66" s="22">
        <v>2923118</v>
      </c>
      <c r="H66" s="6" t="s">
        <v>940</v>
      </c>
      <c r="I66" s="22">
        <v>0</v>
      </c>
      <c r="K66" s="6" t="s">
        <v>936</v>
      </c>
      <c r="L66" s="22">
        <v>2921</v>
      </c>
    </row>
    <row r="67" spans="2:12">
      <c r="B67" s="6" t="s">
        <v>932</v>
      </c>
      <c r="C67" s="22">
        <v>617602</v>
      </c>
      <c r="E67" s="6" t="s">
        <v>929</v>
      </c>
      <c r="F67" s="22">
        <v>11034629</v>
      </c>
      <c r="H67" s="6" t="s">
        <v>6557</v>
      </c>
      <c r="I67" s="22">
        <v>0</v>
      </c>
      <c r="K67" s="6" t="s">
        <v>937</v>
      </c>
      <c r="L67" s="22">
        <v>769170</v>
      </c>
    </row>
    <row r="68" spans="2:12">
      <c r="B68" s="6" t="s">
        <v>933</v>
      </c>
      <c r="C68" s="22">
        <v>34389</v>
      </c>
      <c r="E68" s="6" t="s">
        <v>930</v>
      </c>
      <c r="F68" s="22">
        <v>21398</v>
      </c>
      <c r="H68" s="6" t="s">
        <v>941</v>
      </c>
      <c r="I68" s="22">
        <v>10815</v>
      </c>
      <c r="K68" s="6" t="s">
        <v>938</v>
      </c>
      <c r="L68" s="22">
        <v>0</v>
      </c>
    </row>
    <row r="69" spans="2:12">
      <c r="B69" s="6" t="s">
        <v>934</v>
      </c>
      <c r="C69" s="22">
        <v>368937</v>
      </c>
      <c r="E69" s="6" t="s">
        <v>931</v>
      </c>
      <c r="F69" s="22">
        <v>80450</v>
      </c>
      <c r="H69" s="6" t="s">
        <v>942</v>
      </c>
      <c r="I69" s="22">
        <v>128415</v>
      </c>
      <c r="K69" s="6" t="s">
        <v>6557</v>
      </c>
      <c r="L69" s="22">
        <v>0</v>
      </c>
    </row>
    <row r="70" spans="2:12">
      <c r="B70" s="6" t="s">
        <v>935</v>
      </c>
      <c r="C70" s="22">
        <v>1487652</v>
      </c>
      <c r="E70" s="6" t="s">
        <v>932</v>
      </c>
      <c r="F70" s="22">
        <v>892734</v>
      </c>
      <c r="H70" s="6" t="s">
        <v>7031</v>
      </c>
      <c r="I70" s="22">
        <v>0</v>
      </c>
      <c r="K70" s="6" t="s">
        <v>7469</v>
      </c>
      <c r="L70" s="22">
        <v>0</v>
      </c>
    </row>
    <row r="71" spans="2:12">
      <c r="B71" s="6" t="s">
        <v>936</v>
      </c>
      <c r="C71" s="22">
        <v>282530</v>
      </c>
      <c r="E71" s="6" t="s">
        <v>933</v>
      </c>
      <c r="F71" s="22">
        <v>0</v>
      </c>
      <c r="H71" s="6" t="s">
        <v>943</v>
      </c>
      <c r="I71" s="22">
        <v>7285</v>
      </c>
      <c r="K71" s="6" t="s">
        <v>941</v>
      </c>
      <c r="L71" s="22">
        <v>0</v>
      </c>
    </row>
    <row r="72" spans="2:12">
      <c r="B72" s="6" t="s">
        <v>937</v>
      </c>
      <c r="C72" s="22">
        <v>581053</v>
      </c>
      <c r="E72" s="6" t="s">
        <v>934</v>
      </c>
      <c r="F72" s="22">
        <v>379127</v>
      </c>
      <c r="H72" s="6" t="s">
        <v>944</v>
      </c>
      <c r="I72" s="22">
        <v>116662</v>
      </c>
      <c r="K72" s="6" t="s">
        <v>942</v>
      </c>
      <c r="L72" s="22">
        <v>79719</v>
      </c>
    </row>
    <row r="73" spans="2:12">
      <c r="B73" s="6" t="s">
        <v>938</v>
      </c>
      <c r="C73" s="22">
        <v>1045926</v>
      </c>
      <c r="E73" s="6" t="s">
        <v>935</v>
      </c>
      <c r="F73" s="22">
        <v>2343281</v>
      </c>
      <c r="H73" s="6" t="s">
        <v>946</v>
      </c>
      <c r="I73" s="22">
        <v>30324</v>
      </c>
      <c r="K73" s="6" t="s">
        <v>7031</v>
      </c>
      <c r="L73" s="22">
        <v>0</v>
      </c>
    </row>
    <row r="74" spans="2:12">
      <c r="B74" s="6" t="s">
        <v>939</v>
      </c>
      <c r="C74" s="22">
        <v>0</v>
      </c>
      <c r="E74" s="6" t="s">
        <v>936</v>
      </c>
      <c r="F74" s="22">
        <v>231481</v>
      </c>
      <c r="H74" s="6" t="s">
        <v>948</v>
      </c>
      <c r="I74" s="22">
        <v>31203</v>
      </c>
      <c r="K74" s="6" t="s">
        <v>943</v>
      </c>
      <c r="L74" s="22">
        <v>7536</v>
      </c>
    </row>
    <row r="75" spans="2:12">
      <c r="B75" s="6" t="s">
        <v>940</v>
      </c>
      <c r="C75" s="22">
        <v>0</v>
      </c>
      <c r="E75" s="6" t="s">
        <v>937</v>
      </c>
      <c r="F75" s="22">
        <v>393650</v>
      </c>
      <c r="H75" s="6" t="s">
        <v>949</v>
      </c>
      <c r="I75" s="22">
        <v>5724541</v>
      </c>
      <c r="K75" s="6" t="s">
        <v>944</v>
      </c>
      <c r="L75" s="22">
        <v>17900</v>
      </c>
    </row>
    <row r="76" spans="2:12">
      <c r="B76" s="6" t="s">
        <v>941</v>
      </c>
      <c r="C76" s="22">
        <v>2700</v>
      </c>
      <c r="E76" s="6" t="s">
        <v>938</v>
      </c>
      <c r="F76" s="22">
        <v>522842</v>
      </c>
      <c r="H76" s="6" t="s">
        <v>950</v>
      </c>
      <c r="I76" s="22">
        <v>234280</v>
      </c>
      <c r="K76" s="6" t="s">
        <v>946</v>
      </c>
      <c r="L76" s="22">
        <v>56427</v>
      </c>
    </row>
    <row r="77" spans="2:12">
      <c r="B77" s="6" t="s">
        <v>942</v>
      </c>
      <c r="C77" s="22">
        <v>235405</v>
      </c>
      <c r="E77" s="6" t="s">
        <v>940</v>
      </c>
      <c r="F77" s="22">
        <v>0</v>
      </c>
      <c r="H77" s="6" t="s">
        <v>951</v>
      </c>
      <c r="I77" s="22">
        <v>2152270</v>
      </c>
      <c r="K77" s="6" t="s">
        <v>948</v>
      </c>
      <c r="L77" s="22">
        <v>13457</v>
      </c>
    </row>
    <row r="78" spans="2:12">
      <c r="B78" s="6" t="s">
        <v>943</v>
      </c>
      <c r="C78" s="22">
        <v>0</v>
      </c>
      <c r="E78" s="6" t="s">
        <v>6557</v>
      </c>
      <c r="F78" s="22">
        <v>0</v>
      </c>
      <c r="H78" s="6" t="s">
        <v>952</v>
      </c>
      <c r="I78" s="22">
        <v>0</v>
      </c>
      <c r="K78" s="6" t="s">
        <v>949</v>
      </c>
      <c r="L78" s="22">
        <v>1513801</v>
      </c>
    </row>
    <row r="79" spans="2:12">
      <c r="B79" s="6" t="s">
        <v>944</v>
      </c>
      <c r="C79" s="22">
        <v>34500</v>
      </c>
      <c r="E79" s="6" t="s">
        <v>941</v>
      </c>
      <c r="F79" s="22">
        <v>0</v>
      </c>
      <c r="H79" s="6" t="s">
        <v>953</v>
      </c>
      <c r="I79" s="22">
        <v>0</v>
      </c>
      <c r="K79" s="6" t="s">
        <v>950</v>
      </c>
      <c r="L79" s="22">
        <v>140244</v>
      </c>
    </row>
    <row r="80" spans="2:12">
      <c r="B80" s="6" t="s">
        <v>945</v>
      </c>
      <c r="C80" s="22">
        <v>0</v>
      </c>
      <c r="E80" s="6" t="s">
        <v>942</v>
      </c>
      <c r="F80" s="22">
        <v>106552</v>
      </c>
      <c r="H80" s="6" t="s">
        <v>7032</v>
      </c>
      <c r="I80" s="22">
        <v>0</v>
      </c>
      <c r="K80" s="6" t="s">
        <v>951</v>
      </c>
      <c r="L80" s="22">
        <v>1032319</v>
      </c>
    </row>
    <row r="81" spans="2:12">
      <c r="B81" s="6" t="s">
        <v>946</v>
      </c>
      <c r="C81" s="22">
        <v>2451</v>
      </c>
      <c r="E81" s="6" t="s">
        <v>943</v>
      </c>
      <c r="F81" s="22">
        <v>0</v>
      </c>
      <c r="H81" s="6" t="s">
        <v>954</v>
      </c>
      <c r="I81" s="22">
        <v>0</v>
      </c>
      <c r="K81" s="6" t="s">
        <v>953</v>
      </c>
      <c r="L81" s="22">
        <v>0</v>
      </c>
    </row>
    <row r="82" spans="2:12">
      <c r="B82" s="6" t="s">
        <v>947</v>
      </c>
      <c r="C82" s="22">
        <v>0</v>
      </c>
      <c r="E82" s="6" t="s">
        <v>944</v>
      </c>
      <c r="F82" s="22">
        <v>7735</v>
      </c>
      <c r="H82" s="6" t="s">
        <v>956</v>
      </c>
      <c r="I82" s="22">
        <v>381559773</v>
      </c>
      <c r="K82" s="6" t="s">
        <v>7032</v>
      </c>
      <c r="L82" s="22">
        <v>0</v>
      </c>
    </row>
    <row r="83" spans="2:12">
      <c r="B83" s="6" t="s">
        <v>948</v>
      </c>
      <c r="C83" s="22">
        <v>16515</v>
      </c>
      <c r="E83" s="6" t="s">
        <v>945</v>
      </c>
      <c r="F83" s="22">
        <v>0</v>
      </c>
      <c r="H83" s="6" t="s">
        <v>957</v>
      </c>
      <c r="I83" s="22">
        <v>0</v>
      </c>
      <c r="K83" s="6" t="s">
        <v>954</v>
      </c>
      <c r="L83" s="22">
        <v>0</v>
      </c>
    </row>
    <row r="84" spans="2:12">
      <c r="B84" s="6" t="s">
        <v>949</v>
      </c>
      <c r="C84" s="22">
        <v>271987</v>
      </c>
      <c r="E84" s="6" t="s">
        <v>946</v>
      </c>
      <c r="F84" s="22">
        <v>28880</v>
      </c>
      <c r="H84" s="6" t="s">
        <v>958</v>
      </c>
      <c r="I84" s="22">
        <v>25946</v>
      </c>
      <c r="K84" s="6" t="s">
        <v>956</v>
      </c>
      <c r="L84" s="22">
        <v>406107476</v>
      </c>
    </row>
    <row r="85" spans="2:12">
      <c r="B85" s="6" t="s">
        <v>950</v>
      </c>
      <c r="C85" s="22">
        <v>710501</v>
      </c>
      <c r="E85" s="6" t="s">
        <v>947</v>
      </c>
      <c r="F85" s="22">
        <v>0</v>
      </c>
      <c r="H85" s="6" t="s">
        <v>959</v>
      </c>
      <c r="I85" s="22">
        <v>233413</v>
      </c>
      <c r="K85" s="6" t="s">
        <v>958</v>
      </c>
      <c r="L85" s="22">
        <v>12477</v>
      </c>
    </row>
    <row r="86" spans="2:12">
      <c r="B86" s="6" t="s">
        <v>951</v>
      </c>
      <c r="C86" s="22">
        <v>2358462</v>
      </c>
      <c r="E86" s="6" t="s">
        <v>948</v>
      </c>
      <c r="F86" s="22">
        <v>26708</v>
      </c>
      <c r="H86" s="6" t="s">
        <v>7033</v>
      </c>
      <c r="I86" s="22">
        <v>766</v>
      </c>
      <c r="K86" s="6" t="s">
        <v>959</v>
      </c>
      <c r="L86" s="22">
        <v>311393</v>
      </c>
    </row>
    <row r="87" spans="2:12">
      <c r="B87" s="6" t="s">
        <v>952</v>
      </c>
      <c r="C87" s="22">
        <v>0</v>
      </c>
      <c r="E87" s="6" t="s">
        <v>949</v>
      </c>
      <c r="F87" s="22">
        <v>6100177</v>
      </c>
      <c r="H87" s="6" t="s">
        <v>960</v>
      </c>
      <c r="I87" s="22">
        <v>230660</v>
      </c>
      <c r="K87" s="6" t="s">
        <v>7033</v>
      </c>
      <c r="L87" s="22">
        <v>772</v>
      </c>
    </row>
    <row r="88" spans="2:12">
      <c r="B88" s="6" t="s">
        <v>953</v>
      </c>
      <c r="C88" s="22">
        <v>0</v>
      </c>
      <c r="E88" s="6" t="s">
        <v>950</v>
      </c>
      <c r="F88" s="22">
        <v>497952</v>
      </c>
      <c r="H88" s="6" t="s">
        <v>962</v>
      </c>
      <c r="I88" s="22">
        <v>23059</v>
      </c>
      <c r="K88" s="6" t="s">
        <v>960</v>
      </c>
      <c r="L88" s="22">
        <v>273352</v>
      </c>
    </row>
    <row r="89" spans="2:12">
      <c r="B89" s="6" t="s">
        <v>954</v>
      </c>
      <c r="C89" s="22">
        <v>0</v>
      </c>
      <c r="E89" s="6" t="s">
        <v>951</v>
      </c>
      <c r="F89" s="22">
        <v>3811664</v>
      </c>
      <c r="H89" s="6" t="s">
        <v>963</v>
      </c>
      <c r="I89" s="22">
        <v>54764</v>
      </c>
      <c r="K89" s="6" t="s">
        <v>962</v>
      </c>
      <c r="L89" s="22">
        <v>19602</v>
      </c>
    </row>
    <row r="90" spans="2:12">
      <c r="B90" s="6" t="s">
        <v>955</v>
      </c>
      <c r="C90" s="22">
        <v>0</v>
      </c>
      <c r="E90" s="6" t="s">
        <v>952</v>
      </c>
      <c r="F90" s="22">
        <v>0</v>
      </c>
      <c r="H90" s="6" t="s">
        <v>964</v>
      </c>
      <c r="I90" s="22">
        <v>61752</v>
      </c>
      <c r="K90" s="6" t="s">
        <v>963</v>
      </c>
      <c r="L90" s="22">
        <v>57076</v>
      </c>
    </row>
    <row r="91" spans="2:12">
      <c r="B91" s="6" t="s">
        <v>956</v>
      </c>
      <c r="C91" s="22">
        <v>452981816</v>
      </c>
      <c r="E91" s="6" t="s">
        <v>953</v>
      </c>
      <c r="F91" s="22">
        <v>0</v>
      </c>
      <c r="H91" s="6" t="s">
        <v>965</v>
      </c>
      <c r="I91" s="22">
        <v>2327701</v>
      </c>
      <c r="K91" s="6" t="s">
        <v>964</v>
      </c>
      <c r="L91" s="22">
        <v>97758</v>
      </c>
    </row>
    <row r="92" spans="2:12">
      <c r="B92" s="6" t="s">
        <v>957</v>
      </c>
      <c r="C92" s="22">
        <v>0</v>
      </c>
      <c r="E92" s="6" t="s">
        <v>954</v>
      </c>
      <c r="F92" s="22">
        <v>0</v>
      </c>
      <c r="H92" s="6" t="s">
        <v>6558</v>
      </c>
      <c r="I92" s="22">
        <v>0</v>
      </c>
      <c r="K92" s="6" t="s">
        <v>965</v>
      </c>
      <c r="L92" s="22">
        <v>967547</v>
      </c>
    </row>
    <row r="93" spans="2:12">
      <c r="B93" s="6" t="s">
        <v>958</v>
      </c>
      <c r="C93" s="22">
        <v>92894</v>
      </c>
      <c r="E93" s="6" t="s">
        <v>955</v>
      </c>
      <c r="F93" s="22">
        <v>0</v>
      </c>
      <c r="H93" s="6" t="s">
        <v>7034</v>
      </c>
      <c r="I93" s="22">
        <v>0</v>
      </c>
      <c r="K93" s="6" t="s">
        <v>6558</v>
      </c>
      <c r="L93" s="22">
        <v>0</v>
      </c>
    </row>
    <row r="94" spans="2:12">
      <c r="B94" s="6" t="s">
        <v>959</v>
      </c>
      <c r="C94" s="22">
        <v>482693</v>
      </c>
      <c r="E94" s="6" t="s">
        <v>956</v>
      </c>
      <c r="F94" s="22">
        <v>398292504</v>
      </c>
      <c r="H94" s="6" t="s">
        <v>967</v>
      </c>
      <c r="I94" s="22">
        <v>964500</v>
      </c>
      <c r="K94" s="6" t="s">
        <v>7034</v>
      </c>
      <c r="L94" s="22">
        <v>3900</v>
      </c>
    </row>
    <row r="95" spans="2:12">
      <c r="B95" s="6" t="s">
        <v>960</v>
      </c>
      <c r="C95" s="22">
        <v>1226179</v>
      </c>
      <c r="E95" s="6" t="s">
        <v>957</v>
      </c>
      <c r="F95" s="22">
        <v>0</v>
      </c>
      <c r="H95" s="6" t="s">
        <v>968</v>
      </c>
      <c r="I95" s="22">
        <v>0</v>
      </c>
      <c r="K95" s="6" t="s">
        <v>966</v>
      </c>
      <c r="L95" s="22">
        <v>0</v>
      </c>
    </row>
    <row r="96" spans="2:12">
      <c r="B96" s="6" t="s">
        <v>961</v>
      </c>
      <c r="C96" s="22">
        <v>0</v>
      </c>
      <c r="E96" s="6" t="s">
        <v>958</v>
      </c>
      <c r="F96" s="22">
        <v>13965</v>
      </c>
      <c r="H96" s="6" t="s">
        <v>969</v>
      </c>
      <c r="I96" s="22">
        <v>20576</v>
      </c>
      <c r="K96" s="6" t="s">
        <v>967</v>
      </c>
      <c r="L96" s="22">
        <v>1134449</v>
      </c>
    </row>
    <row r="97" spans="2:12">
      <c r="B97" s="6" t="s">
        <v>962</v>
      </c>
      <c r="C97" s="22">
        <v>18850</v>
      </c>
      <c r="E97" s="6" t="s">
        <v>959</v>
      </c>
      <c r="F97" s="22">
        <v>2053</v>
      </c>
      <c r="H97" s="6" t="s">
        <v>6559</v>
      </c>
      <c r="I97" s="22">
        <v>0</v>
      </c>
      <c r="K97" s="6" t="s">
        <v>969</v>
      </c>
      <c r="L97" s="22">
        <v>30108</v>
      </c>
    </row>
    <row r="98" spans="2:12">
      <c r="B98" s="6" t="s">
        <v>963</v>
      </c>
      <c r="C98" s="22">
        <v>227</v>
      </c>
      <c r="E98" s="6" t="s">
        <v>960</v>
      </c>
      <c r="F98" s="22">
        <v>148135</v>
      </c>
      <c r="H98" s="6" t="s">
        <v>971</v>
      </c>
      <c r="I98" s="22">
        <v>5344244</v>
      </c>
      <c r="K98" s="6" t="s">
        <v>6559</v>
      </c>
      <c r="L98" s="22">
        <v>0</v>
      </c>
    </row>
    <row r="99" spans="2:12">
      <c r="B99" s="6" t="s">
        <v>964</v>
      </c>
      <c r="C99" s="22">
        <v>47279</v>
      </c>
      <c r="E99" s="6" t="s">
        <v>962</v>
      </c>
      <c r="F99" s="22">
        <v>88829</v>
      </c>
      <c r="H99" s="6" t="s">
        <v>972</v>
      </c>
      <c r="I99" s="22">
        <v>5013</v>
      </c>
      <c r="K99" s="6" t="s">
        <v>971</v>
      </c>
      <c r="L99" s="22">
        <v>3035061</v>
      </c>
    </row>
    <row r="100" spans="2:12">
      <c r="B100" s="6" t="s">
        <v>965</v>
      </c>
      <c r="C100" s="22">
        <v>1210523</v>
      </c>
      <c r="E100" s="6" t="s">
        <v>963</v>
      </c>
      <c r="F100" s="22">
        <v>80604</v>
      </c>
      <c r="H100" s="6" t="s">
        <v>973</v>
      </c>
      <c r="I100" s="22">
        <v>655899</v>
      </c>
      <c r="K100" s="6" t="s">
        <v>972</v>
      </c>
      <c r="L100" s="22">
        <v>4547</v>
      </c>
    </row>
    <row r="101" spans="2:12">
      <c r="B101" s="6" t="s">
        <v>966</v>
      </c>
      <c r="C101" s="22">
        <v>0</v>
      </c>
      <c r="E101" s="6" t="s">
        <v>964</v>
      </c>
      <c r="F101" s="22">
        <v>58946</v>
      </c>
      <c r="H101" s="6" t="s">
        <v>7035</v>
      </c>
      <c r="I101" s="22">
        <v>0</v>
      </c>
      <c r="K101" s="6" t="s">
        <v>973</v>
      </c>
      <c r="L101" s="22">
        <v>639720</v>
      </c>
    </row>
    <row r="102" spans="2:12">
      <c r="B102" s="6" t="s">
        <v>967</v>
      </c>
      <c r="C102" s="22">
        <v>2044583</v>
      </c>
      <c r="E102" s="6" t="s">
        <v>965</v>
      </c>
      <c r="F102" s="22">
        <v>1832215</v>
      </c>
      <c r="H102" s="6" t="s">
        <v>975</v>
      </c>
      <c r="I102" s="22">
        <v>2541534</v>
      </c>
      <c r="K102" s="6" t="s">
        <v>7035</v>
      </c>
      <c r="L102" s="22">
        <v>0</v>
      </c>
    </row>
    <row r="103" spans="2:12">
      <c r="B103" s="6" t="s">
        <v>968</v>
      </c>
      <c r="C103" s="22">
        <v>0</v>
      </c>
      <c r="E103" s="6" t="s">
        <v>6558</v>
      </c>
      <c r="F103" s="22">
        <v>0</v>
      </c>
      <c r="H103" s="6" t="s">
        <v>7036</v>
      </c>
      <c r="I103" s="22">
        <v>112620</v>
      </c>
      <c r="K103" s="6" t="s">
        <v>7470</v>
      </c>
      <c r="L103" s="22">
        <v>0</v>
      </c>
    </row>
    <row r="104" spans="2:12">
      <c r="B104" s="6" t="s">
        <v>969</v>
      </c>
      <c r="C104" s="22">
        <v>18177</v>
      </c>
      <c r="E104" s="6" t="s">
        <v>966</v>
      </c>
      <c r="F104" s="22">
        <v>0</v>
      </c>
      <c r="H104" s="6" t="s">
        <v>976</v>
      </c>
      <c r="I104" s="22">
        <v>0</v>
      </c>
      <c r="K104" s="6" t="s">
        <v>975</v>
      </c>
      <c r="L104" s="22">
        <v>5696037</v>
      </c>
    </row>
    <row r="105" spans="2:12">
      <c r="B105" s="6" t="s">
        <v>970</v>
      </c>
      <c r="C105" s="22">
        <v>899</v>
      </c>
      <c r="E105" s="6" t="s">
        <v>967</v>
      </c>
      <c r="F105" s="22">
        <v>1157494</v>
      </c>
      <c r="H105" s="6" t="s">
        <v>6560</v>
      </c>
      <c r="I105" s="22">
        <v>0</v>
      </c>
      <c r="K105" s="6" t="s">
        <v>7471</v>
      </c>
      <c r="L105" s="22">
        <v>0</v>
      </c>
    </row>
    <row r="106" spans="2:12">
      <c r="B106" s="6" t="s">
        <v>971</v>
      </c>
      <c r="C106" s="22">
        <v>5110009</v>
      </c>
      <c r="E106" s="6" t="s">
        <v>968</v>
      </c>
      <c r="F106" s="22">
        <v>0</v>
      </c>
      <c r="H106" s="6" t="s">
        <v>6561</v>
      </c>
      <c r="I106" s="22">
        <v>50564</v>
      </c>
      <c r="K106" s="6" t="s">
        <v>7036</v>
      </c>
      <c r="L106" s="22">
        <v>228652</v>
      </c>
    </row>
    <row r="107" spans="2:12">
      <c r="B107" s="6" t="s">
        <v>972</v>
      </c>
      <c r="C107" s="22">
        <v>11444</v>
      </c>
      <c r="E107" s="6" t="s">
        <v>969</v>
      </c>
      <c r="F107" s="22">
        <v>24770</v>
      </c>
      <c r="H107" s="6" t="s">
        <v>977</v>
      </c>
      <c r="I107" s="22">
        <v>0</v>
      </c>
      <c r="K107" s="6" t="s">
        <v>976</v>
      </c>
      <c r="L107" s="22">
        <v>0</v>
      </c>
    </row>
    <row r="108" spans="2:12">
      <c r="B108" s="6" t="s">
        <v>973</v>
      </c>
      <c r="C108" s="22">
        <v>571465</v>
      </c>
      <c r="E108" s="6" t="s">
        <v>970</v>
      </c>
      <c r="F108" s="22">
        <v>0</v>
      </c>
      <c r="H108" s="6" t="s">
        <v>978</v>
      </c>
      <c r="I108" s="22">
        <v>550202</v>
      </c>
      <c r="K108" s="6" t="s">
        <v>6560</v>
      </c>
      <c r="L108" s="22">
        <v>0</v>
      </c>
    </row>
    <row r="109" spans="2:12">
      <c r="B109" s="6" t="s">
        <v>974</v>
      </c>
      <c r="C109" s="22">
        <v>0</v>
      </c>
      <c r="E109" s="6" t="s">
        <v>6559</v>
      </c>
      <c r="F109" s="22">
        <v>0</v>
      </c>
      <c r="H109" s="6" t="s">
        <v>980</v>
      </c>
      <c r="I109" s="22">
        <v>18655</v>
      </c>
      <c r="K109" s="6" t="s">
        <v>6561</v>
      </c>
      <c r="L109" s="22">
        <v>130537</v>
      </c>
    </row>
    <row r="110" spans="2:12">
      <c r="B110" s="6" t="s">
        <v>975</v>
      </c>
      <c r="C110" s="22">
        <v>9057618</v>
      </c>
      <c r="E110" s="6" t="s">
        <v>971</v>
      </c>
      <c r="F110" s="22">
        <v>7334938</v>
      </c>
      <c r="H110" s="6" t="s">
        <v>981</v>
      </c>
      <c r="I110" s="22">
        <v>120324</v>
      </c>
      <c r="K110" s="6" t="s">
        <v>977</v>
      </c>
      <c r="L110" s="22">
        <v>717</v>
      </c>
    </row>
    <row r="111" spans="2:12">
      <c r="B111" s="6" t="s">
        <v>976</v>
      </c>
      <c r="C111" s="22">
        <v>0</v>
      </c>
      <c r="E111" s="6" t="s">
        <v>972</v>
      </c>
      <c r="F111" s="22">
        <v>40564</v>
      </c>
      <c r="H111" s="6" t="s">
        <v>982</v>
      </c>
      <c r="I111" s="22">
        <v>0</v>
      </c>
      <c r="K111" s="6" t="s">
        <v>978</v>
      </c>
      <c r="L111" s="22">
        <v>95461</v>
      </c>
    </row>
    <row r="112" spans="2:12">
      <c r="B112" s="6" t="s">
        <v>977</v>
      </c>
      <c r="C112" s="22">
        <v>50737</v>
      </c>
      <c r="E112" s="6" t="s">
        <v>973</v>
      </c>
      <c r="F112" s="22">
        <v>646357</v>
      </c>
      <c r="H112" s="6" t="s">
        <v>983</v>
      </c>
      <c r="I112" s="22">
        <v>118056</v>
      </c>
      <c r="K112" s="6" t="s">
        <v>980</v>
      </c>
      <c r="L112" s="22">
        <v>2622</v>
      </c>
    </row>
    <row r="113" spans="2:12">
      <c r="B113" s="6" t="s">
        <v>978</v>
      </c>
      <c r="C113" s="22">
        <v>27427</v>
      </c>
      <c r="E113" s="6" t="s">
        <v>975</v>
      </c>
      <c r="F113" s="22">
        <v>4343649</v>
      </c>
      <c r="H113" s="6" t="s">
        <v>984</v>
      </c>
      <c r="I113" s="22">
        <v>28689</v>
      </c>
      <c r="K113" s="6" t="s">
        <v>981</v>
      </c>
      <c r="L113" s="22">
        <v>188665</v>
      </c>
    </row>
    <row r="114" spans="2:12">
      <c r="B114" s="6" t="s">
        <v>979</v>
      </c>
      <c r="C114" s="22">
        <v>7389</v>
      </c>
      <c r="E114" s="6" t="s">
        <v>976</v>
      </c>
      <c r="F114" s="22">
        <v>0</v>
      </c>
      <c r="H114" s="6" t="s">
        <v>6562</v>
      </c>
      <c r="I114" s="22">
        <v>1108653</v>
      </c>
      <c r="K114" s="6" t="s">
        <v>983</v>
      </c>
      <c r="L114" s="22">
        <v>25094</v>
      </c>
    </row>
    <row r="115" spans="2:12">
      <c r="B115" s="6" t="s">
        <v>980</v>
      </c>
      <c r="C115" s="22">
        <v>16945</v>
      </c>
      <c r="E115" s="6" t="s">
        <v>6560</v>
      </c>
      <c r="F115" s="22">
        <v>0</v>
      </c>
      <c r="H115" s="6" t="s">
        <v>985</v>
      </c>
      <c r="I115" s="22">
        <v>5096300</v>
      </c>
      <c r="K115" s="6" t="s">
        <v>984</v>
      </c>
      <c r="L115" s="22">
        <v>897</v>
      </c>
    </row>
    <row r="116" spans="2:12">
      <c r="B116" s="6" t="s">
        <v>981</v>
      </c>
      <c r="C116" s="22">
        <v>86092</v>
      </c>
      <c r="E116" s="6" t="s">
        <v>6561</v>
      </c>
      <c r="F116" s="22">
        <v>4896</v>
      </c>
      <c r="H116" s="6" t="s">
        <v>986</v>
      </c>
      <c r="I116" s="22">
        <v>453007</v>
      </c>
      <c r="K116" s="6" t="s">
        <v>6562</v>
      </c>
      <c r="L116" s="22">
        <v>2770648</v>
      </c>
    </row>
    <row r="117" spans="2:12">
      <c r="B117" s="6" t="s">
        <v>982</v>
      </c>
      <c r="C117" s="22">
        <v>283703</v>
      </c>
      <c r="E117" s="6" t="s">
        <v>977</v>
      </c>
      <c r="F117" s="22">
        <v>0</v>
      </c>
      <c r="H117" s="6" t="s">
        <v>988</v>
      </c>
      <c r="I117" s="22">
        <v>73377</v>
      </c>
      <c r="K117" s="6" t="s">
        <v>985</v>
      </c>
      <c r="L117" s="22">
        <v>5065413</v>
      </c>
    </row>
    <row r="118" spans="2:12">
      <c r="B118" s="6" t="s">
        <v>983</v>
      </c>
      <c r="C118" s="22">
        <v>98937</v>
      </c>
      <c r="E118" s="6" t="s">
        <v>978</v>
      </c>
      <c r="F118" s="22">
        <v>0</v>
      </c>
      <c r="H118" s="6" t="s">
        <v>990</v>
      </c>
      <c r="I118" s="22">
        <v>4164</v>
      </c>
      <c r="K118" s="6" t="s">
        <v>7472</v>
      </c>
      <c r="L118" s="22">
        <v>0</v>
      </c>
    </row>
    <row r="119" spans="2:12">
      <c r="B119" s="6" t="s">
        <v>984</v>
      </c>
      <c r="C119" s="22">
        <v>110132</v>
      </c>
      <c r="E119" s="6" t="s">
        <v>979</v>
      </c>
      <c r="F119" s="22">
        <v>0</v>
      </c>
      <c r="H119" s="6" t="s">
        <v>992</v>
      </c>
      <c r="I119" s="22">
        <v>938</v>
      </c>
      <c r="K119" s="6" t="s">
        <v>986</v>
      </c>
      <c r="L119" s="22">
        <v>227172</v>
      </c>
    </row>
    <row r="120" spans="2:12">
      <c r="B120" s="6" t="s">
        <v>985</v>
      </c>
      <c r="C120" s="22">
        <v>12644262</v>
      </c>
      <c r="E120" s="6" t="s">
        <v>980</v>
      </c>
      <c r="F120" s="22">
        <v>39665</v>
      </c>
      <c r="H120" s="6" t="s">
        <v>993</v>
      </c>
      <c r="I120" s="22">
        <v>1518049</v>
      </c>
      <c r="K120" s="6" t="s">
        <v>988</v>
      </c>
      <c r="L120" s="22">
        <v>89354</v>
      </c>
    </row>
    <row r="121" spans="2:12">
      <c r="B121" s="6" t="s">
        <v>986</v>
      </c>
      <c r="C121" s="22">
        <v>1096656</v>
      </c>
      <c r="E121" s="6" t="s">
        <v>981</v>
      </c>
      <c r="F121" s="22">
        <v>85037</v>
      </c>
      <c r="H121" s="6" t="s">
        <v>6563</v>
      </c>
      <c r="I121" s="22">
        <v>117045</v>
      </c>
      <c r="K121" s="6" t="s">
        <v>990</v>
      </c>
      <c r="L121" s="22">
        <v>0</v>
      </c>
    </row>
    <row r="122" spans="2:12">
      <c r="B122" s="6" t="s">
        <v>987</v>
      </c>
      <c r="C122" s="22">
        <v>0</v>
      </c>
      <c r="E122" s="6" t="s">
        <v>982</v>
      </c>
      <c r="F122" s="22">
        <v>150372</v>
      </c>
      <c r="H122" s="6" t="s">
        <v>994</v>
      </c>
      <c r="I122" s="22">
        <v>2318430</v>
      </c>
      <c r="K122" s="6" t="s">
        <v>7473</v>
      </c>
      <c r="L122" s="22">
        <v>0</v>
      </c>
    </row>
    <row r="123" spans="2:12">
      <c r="B123" s="6" t="s">
        <v>988</v>
      </c>
      <c r="C123" s="22">
        <v>65487</v>
      </c>
      <c r="E123" s="6" t="s">
        <v>983</v>
      </c>
      <c r="F123" s="22">
        <v>97370</v>
      </c>
      <c r="H123" s="6" t="s">
        <v>995</v>
      </c>
      <c r="I123" s="22">
        <v>1058376</v>
      </c>
      <c r="K123" s="6" t="s">
        <v>993</v>
      </c>
      <c r="L123" s="22">
        <v>317726</v>
      </c>
    </row>
    <row r="124" spans="2:12">
      <c r="B124" s="6" t="s">
        <v>989</v>
      </c>
      <c r="C124" s="22">
        <v>827581</v>
      </c>
      <c r="E124" s="6" t="s">
        <v>984</v>
      </c>
      <c r="F124" s="22">
        <v>43777</v>
      </c>
      <c r="H124" s="6" t="s">
        <v>996</v>
      </c>
      <c r="I124" s="22">
        <v>5606795</v>
      </c>
      <c r="K124" s="6" t="s">
        <v>6563</v>
      </c>
      <c r="L124" s="22">
        <v>91310</v>
      </c>
    </row>
    <row r="125" spans="2:12">
      <c r="B125" s="6" t="s">
        <v>990</v>
      </c>
      <c r="C125" s="22">
        <v>0</v>
      </c>
      <c r="E125" s="6" t="s">
        <v>6562</v>
      </c>
      <c r="F125" s="22">
        <v>107755</v>
      </c>
      <c r="H125" s="6" t="s">
        <v>997</v>
      </c>
      <c r="I125" s="22">
        <v>1700550</v>
      </c>
      <c r="K125" s="6" t="s">
        <v>994</v>
      </c>
      <c r="L125" s="22">
        <v>5983877</v>
      </c>
    </row>
    <row r="126" spans="2:12">
      <c r="B126" s="6" t="s">
        <v>991</v>
      </c>
      <c r="C126" s="22">
        <v>0</v>
      </c>
      <c r="E126" s="6" t="s">
        <v>985</v>
      </c>
      <c r="F126" s="22">
        <v>9204597</v>
      </c>
      <c r="H126" s="6" t="s">
        <v>998</v>
      </c>
      <c r="I126" s="22">
        <v>427761</v>
      </c>
      <c r="K126" s="6" t="s">
        <v>995</v>
      </c>
      <c r="L126" s="22">
        <v>2582678</v>
      </c>
    </row>
    <row r="127" spans="2:12">
      <c r="B127" s="6" t="s">
        <v>992</v>
      </c>
      <c r="C127" s="22">
        <v>2140</v>
      </c>
      <c r="E127" s="6" t="s">
        <v>986</v>
      </c>
      <c r="F127" s="22">
        <v>763144</v>
      </c>
      <c r="H127" s="6" t="s">
        <v>999</v>
      </c>
      <c r="I127" s="22">
        <v>1975546</v>
      </c>
      <c r="K127" s="6" t="s">
        <v>996</v>
      </c>
      <c r="L127" s="22">
        <v>5980182</v>
      </c>
    </row>
    <row r="128" spans="2:12">
      <c r="B128" s="6" t="s">
        <v>993</v>
      </c>
      <c r="C128" s="22">
        <v>917224</v>
      </c>
      <c r="E128" s="6" t="s">
        <v>987</v>
      </c>
      <c r="F128" s="22">
        <v>0</v>
      </c>
      <c r="H128" s="6" t="s">
        <v>1000</v>
      </c>
      <c r="I128" s="22">
        <v>1060947</v>
      </c>
      <c r="K128" s="6" t="s">
        <v>997</v>
      </c>
      <c r="L128" s="22">
        <v>894277</v>
      </c>
    </row>
    <row r="129" spans="2:12">
      <c r="B129" s="6" t="s">
        <v>994</v>
      </c>
      <c r="C129" s="22">
        <v>3590157</v>
      </c>
      <c r="E129" s="6" t="s">
        <v>988</v>
      </c>
      <c r="F129" s="22">
        <v>64785</v>
      </c>
      <c r="H129" s="6" t="s">
        <v>1003</v>
      </c>
      <c r="I129" s="22">
        <v>20852</v>
      </c>
      <c r="K129" s="6" t="s">
        <v>998</v>
      </c>
      <c r="L129" s="22">
        <v>168135</v>
      </c>
    </row>
    <row r="130" spans="2:12">
      <c r="B130" s="6" t="s">
        <v>995</v>
      </c>
      <c r="C130" s="22">
        <v>193499</v>
      </c>
      <c r="E130" s="6" t="s">
        <v>989</v>
      </c>
      <c r="F130" s="22">
        <v>107375</v>
      </c>
      <c r="H130" s="6" t="s">
        <v>1004</v>
      </c>
      <c r="I130" s="22">
        <v>3681851</v>
      </c>
      <c r="K130" s="6" t="s">
        <v>999</v>
      </c>
      <c r="L130" s="22">
        <v>390750</v>
      </c>
    </row>
    <row r="131" spans="2:12">
      <c r="B131" s="6" t="s">
        <v>996</v>
      </c>
      <c r="C131" s="22">
        <v>3004176</v>
      </c>
      <c r="E131" s="6" t="s">
        <v>990</v>
      </c>
      <c r="F131" s="22">
        <v>11189</v>
      </c>
      <c r="H131" s="6" t="s">
        <v>1005</v>
      </c>
      <c r="I131" s="22">
        <v>5931461</v>
      </c>
      <c r="K131" s="6" t="s">
        <v>1000</v>
      </c>
      <c r="L131" s="22">
        <v>1133353</v>
      </c>
    </row>
    <row r="132" spans="2:12">
      <c r="B132" s="6" t="s">
        <v>997</v>
      </c>
      <c r="C132" s="22">
        <v>1444724</v>
      </c>
      <c r="E132" s="6" t="s">
        <v>991</v>
      </c>
      <c r="F132" s="22">
        <v>0</v>
      </c>
      <c r="H132" s="6" t="s">
        <v>1006</v>
      </c>
      <c r="I132" s="22">
        <v>0</v>
      </c>
      <c r="K132" s="6" t="s">
        <v>1003</v>
      </c>
      <c r="L132" s="22">
        <v>1681</v>
      </c>
    </row>
    <row r="133" spans="2:12">
      <c r="B133" s="6" t="s">
        <v>998</v>
      </c>
      <c r="C133" s="22">
        <v>492183</v>
      </c>
      <c r="E133" s="6" t="s">
        <v>992</v>
      </c>
      <c r="F133" s="22">
        <v>1089</v>
      </c>
      <c r="H133" s="6" t="s">
        <v>1007</v>
      </c>
      <c r="I133" s="22">
        <v>2084816</v>
      </c>
      <c r="K133" s="6" t="s">
        <v>1004</v>
      </c>
      <c r="L133" s="22">
        <v>7980561</v>
      </c>
    </row>
    <row r="134" spans="2:12">
      <c r="B134" s="6" t="s">
        <v>999</v>
      </c>
      <c r="C134" s="22">
        <v>0</v>
      </c>
      <c r="E134" s="6" t="s">
        <v>993</v>
      </c>
      <c r="F134" s="22">
        <v>2319805</v>
      </c>
      <c r="H134" s="6" t="s">
        <v>6564</v>
      </c>
      <c r="I134" s="22">
        <v>108313</v>
      </c>
      <c r="K134" s="6" t="s">
        <v>1005</v>
      </c>
      <c r="L134" s="22">
        <v>12241834</v>
      </c>
    </row>
    <row r="135" spans="2:12">
      <c r="B135" s="6" t="s">
        <v>1000</v>
      </c>
      <c r="C135" s="22">
        <v>660837</v>
      </c>
      <c r="E135" s="6" t="s">
        <v>6563</v>
      </c>
      <c r="F135" s="22">
        <v>1650</v>
      </c>
      <c r="H135" s="6" t="s">
        <v>6565</v>
      </c>
      <c r="I135" s="22">
        <v>0</v>
      </c>
      <c r="K135" s="6" t="s">
        <v>1006</v>
      </c>
      <c r="L135" s="22">
        <v>0</v>
      </c>
    </row>
    <row r="136" spans="2:12">
      <c r="B136" s="6" t="s">
        <v>1001</v>
      </c>
      <c r="C136" s="22">
        <v>0</v>
      </c>
      <c r="E136" s="6" t="s">
        <v>994</v>
      </c>
      <c r="F136" s="22">
        <v>1537098</v>
      </c>
      <c r="H136" s="6" t="s">
        <v>1009</v>
      </c>
      <c r="I136" s="22">
        <v>0</v>
      </c>
      <c r="K136" s="6" t="s">
        <v>1007</v>
      </c>
      <c r="L136" s="22">
        <v>292849</v>
      </c>
    </row>
    <row r="137" spans="2:12">
      <c r="B137" s="6" t="s">
        <v>1002</v>
      </c>
      <c r="C137" s="22">
        <v>0</v>
      </c>
      <c r="E137" s="6" t="s">
        <v>995</v>
      </c>
      <c r="F137" s="22">
        <v>522502</v>
      </c>
      <c r="H137" s="6" t="s">
        <v>1010</v>
      </c>
      <c r="I137" s="22">
        <v>479129</v>
      </c>
      <c r="K137" s="6" t="s">
        <v>7474</v>
      </c>
      <c r="L137" s="22">
        <v>0</v>
      </c>
    </row>
    <row r="138" spans="2:12">
      <c r="B138" s="6" t="s">
        <v>1003</v>
      </c>
      <c r="C138" s="22">
        <v>123543</v>
      </c>
      <c r="E138" s="6" t="s">
        <v>996</v>
      </c>
      <c r="F138" s="22">
        <v>5348539</v>
      </c>
      <c r="H138" s="6" t="s">
        <v>1015</v>
      </c>
      <c r="I138" s="22">
        <v>0</v>
      </c>
      <c r="K138" s="6" t="s">
        <v>6564</v>
      </c>
      <c r="L138" s="22">
        <v>38271</v>
      </c>
    </row>
    <row r="139" spans="2:12">
      <c r="B139" s="6" t="s">
        <v>1004</v>
      </c>
      <c r="C139" s="22">
        <v>2396069</v>
      </c>
      <c r="E139" s="6" t="s">
        <v>997</v>
      </c>
      <c r="F139" s="22">
        <v>1802719</v>
      </c>
      <c r="H139" s="6" t="s">
        <v>1016</v>
      </c>
      <c r="I139" s="22">
        <v>0</v>
      </c>
      <c r="K139" s="6" t="s">
        <v>6565</v>
      </c>
      <c r="L139" s="22">
        <v>0</v>
      </c>
    </row>
    <row r="140" spans="2:12">
      <c r="B140" s="6" t="s">
        <v>1005</v>
      </c>
      <c r="C140" s="22">
        <v>0</v>
      </c>
      <c r="E140" s="6" t="s">
        <v>998</v>
      </c>
      <c r="F140" s="22">
        <v>95123</v>
      </c>
      <c r="H140" s="6" t="s">
        <v>1017</v>
      </c>
      <c r="I140" s="22">
        <v>0</v>
      </c>
      <c r="K140" s="6" t="s">
        <v>7475</v>
      </c>
      <c r="L140" s="22">
        <v>0</v>
      </c>
    </row>
    <row r="141" spans="2:12">
      <c r="B141" s="6" t="s">
        <v>1006</v>
      </c>
      <c r="C141" s="22">
        <v>0</v>
      </c>
      <c r="E141" s="6" t="s">
        <v>999</v>
      </c>
      <c r="F141" s="22">
        <v>0</v>
      </c>
      <c r="H141" s="6" t="s">
        <v>1018</v>
      </c>
      <c r="I141" s="22">
        <v>526679</v>
      </c>
      <c r="K141" s="6" t="s">
        <v>7476</v>
      </c>
      <c r="L141" s="22">
        <v>0</v>
      </c>
    </row>
    <row r="142" spans="2:12">
      <c r="B142" s="6" t="s">
        <v>1007</v>
      </c>
      <c r="C142" s="22">
        <v>0</v>
      </c>
      <c r="E142" s="6" t="s">
        <v>1000</v>
      </c>
      <c r="F142" s="22">
        <v>805928</v>
      </c>
      <c r="H142" s="6" t="s">
        <v>1019</v>
      </c>
      <c r="I142" s="22">
        <v>266540</v>
      </c>
      <c r="K142" s="6" t="s">
        <v>1010</v>
      </c>
      <c r="L142" s="22">
        <v>241738</v>
      </c>
    </row>
    <row r="143" spans="2:12">
      <c r="B143" s="6" t="s">
        <v>1008</v>
      </c>
      <c r="C143" s="22">
        <v>0</v>
      </c>
      <c r="E143" s="6" t="s">
        <v>1001</v>
      </c>
      <c r="F143" s="22">
        <v>0</v>
      </c>
      <c r="H143" s="6" t="s">
        <v>1020</v>
      </c>
      <c r="I143" s="22">
        <v>0</v>
      </c>
      <c r="K143" s="6" t="s">
        <v>7477</v>
      </c>
      <c r="L143" s="22">
        <v>0</v>
      </c>
    </row>
    <row r="144" spans="2:12">
      <c r="B144" s="6" t="s">
        <v>1009</v>
      </c>
      <c r="C144" s="22">
        <v>0</v>
      </c>
      <c r="E144" s="6" t="s">
        <v>1002</v>
      </c>
      <c r="F144" s="22">
        <v>0</v>
      </c>
      <c r="H144" s="6" t="s">
        <v>1021</v>
      </c>
      <c r="I144" s="22">
        <v>22794</v>
      </c>
      <c r="K144" s="6" t="s">
        <v>1015</v>
      </c>
      <c r="L144" s="22">
        <v>39995</v>
      </c>
    </row>
    <row r="145" spans="2:12">
      <c r="B145" s="6" t="s">
        <v>1010</v>
      </c>
      <c r="C145" s="22">
        <v>751264</v>
      </c>
      <c r="E145" s="6" t="s">
        <v>1003</v>
      </c>
      <c r="F145" s="22">
        <v>33209</v>
      </c>
      <c r="H145" s="6" t="s">
        <v>1025</v>
      </c>
      <c r="I145" s="22">
        <v>622240</v>
      </c>
      <c r="K145" s="6" t="s">
        <v>1016</v>
      </c>
      <c r="L145" s="22">
        <v>470569</v>
      </c>
    </row>
    <row r="146" spans="2:12">
      <c r="B146" s="6" t="s">
        <v>1011</v>
      </c>
      <c r="C146" s="22">
        <v>0</v>
      </c>
      <c r="E146" s="6" t="s">
        <v>1004</v>
      </c>
      <c r="F146" s="22">
        <v>3273814</v>
      </c>
      <c r="H146" s="6" t="s">
        <v>1026</v>
      </c>
      <c r="I146" s="22">
        <v>120826</v>
      </c>
      <c r="K146" s="6" t="s">
        <v>1017</v>
      </c>
      <c r="L146" s="22">
        <v>0</v>
      </c>
    </row>
    <row r="147" spans="2:12">
      <c r="B147" s="6" t="s">
        <v>1012</v>
      </c>
      <c r="C147" s="22">
        <v>0</v>
      </c>
      <c r="E147" s="6" t="s">
        <v>1005</v>
      </c>
      <c r="F147" s="22">
        <v>0</v>
      </c>
      <c r="H147" s="6" t="s">
        <v>1027</v>
      </c>
      <c r="I147" s="22">
        <v>128835</v>
      </c>
      <c r="K147" s="6" t="s">
        <v>1018</v>
      </c>
      <c r="L147" s="22">
        <v>350093</v>
      </c>
    </row>
    <row r="148" spans="2:12">
      <c r="B148" s="6" t="s">
        <v>1013</v>
      </c>
      <c r="C148" s="22">
        <v>0</v>
      </c>
      <c r="E148" s="6" t="s">
        <v>1006</v>
      </c>
      <c r="F148" s="22">
        <v>0</v>
      </c>
      <c r="H148" s="6" t="s">
        <v>1028</v>
      </c>
      <c r="I148" s="22">
        <v>25415</v>
      </c>
      <c r="K148" s="6" t="s">
        <v>1019</v>
      </c>
      <c r="L148" s="22">
        <v>205226</v>
      </c>
    </row>
    <row r="149" spans="2:12">
      <c r="B149" s="6" t="s">
        <v>1014</v>
      </c>
      <c r="C149" s="22">
        <v>0</v>
      </c>
      <c r="E149" s="6" t="s">
        <v>1007</v>
      </c>
      <c r="F149" s="22">
        <v>3040697</v>
      </c>
      <c r="H149" s="6" t="s">
        <v>1029</v>
      </c>
      <c r="I149" s="22">
        <v>9090</v>
      </c>
      <c r="K149" s="6" t="s">
        <v>1020</v>
      </c>
      <c r="L149" s="22">
        <v>0</v>
      </c>
    </row>
    <row r="150" spans="2:12">
      <c r="B150" s="6" t="s">
        <v>1015</v>
      </c>
      <c r="C150" s="22">
        <v>384794</v>
      </c>
      <c r="E150" s="6" t="s">
        <v>1008</v>
      </c>
      <c r="F150" s="22">
        <v>0</v>
      </c>
      <c r="H150" s="6" t="s">
        <v>1030</v>
      </c>
      <c r="I150" s="22">
        <v>0</v>
      </c>
      <c r="K150" s="6" t="s">
        <v>1021</v>
      </c>
      <c r="L150" s="22">
        <v>23493</v>
      </c>
    </row>
    <row r="151" spans="2:12">
      <c r="B151" s="6" t="s">
        <v>1016</v>
      </c>
      <c r="C151" s="22">
        <v>0</v>
      </c>
      <c r="E151" s="6" t="s">
        <v>6564</v>
      </c>
      <c r="F151" s="22">
        <v>0</v>
      </c>
      <c r="H151" s="6" t="s">
        <v>1033</v>
      </c>
      <c r="I151" s="22">
        <v>817634</v>
      </c>
      <c r="K151" s="6" t="s">
        <v>1025</v>
      </c>
      <c r="L151" s="22">
        <v>33605</v>
      </c>
    </row>
    <row r="152" spans="2:12">
      <c r="B152" s="6" t="s">
        <v>1017</v>
      </c>
      <c r="C152" s="22">
        <v>0</v>
      </c>
      <c r="E152" s="6" t="s">
        <v>6565</v>
      </c>
      <c r="F152" s="22">
        <v>0</v>
      </c>
      <c r="H152" s="6" t="s">
        <v>1034</v>
      </c>
      <c r="I152" s="22">
        <v>0</v>
      </c>
      <c r="K152" s="6" t="s">
        <v>1026</v>
      </c>
      <c r="L152" s="22">
        <v>7638447</v>
      </c>
    </row>
    <row r="153" spans="2:12">
      <c r="B153" s="6" t="s">
        <v>1018</v>
      </c>
      <c r="C153" s="22">
        <v>183424</v>
      </c>
      <c r="E153" s="6" t="s">
        <v>1009</v>
      </c>
      <c r="F153" s="22">
        <v>0</v>
      </c>
      <c r="H153" s="6" t="s">
        <v>1035</v>
      </c>
      <c r="I153" s="22">
        <v>90416</v>
      </c>
      <c r="K153" s="6" t="s">
        <v>1027</v>
      </c>
      <c r="L153" s="22">
        <v>101003</v>
      </c>
    </row>
    <row r="154" spans="2:12">
      <c r="B154" s="6" t="s">
        <v>1019</v>
      </c>
      <c r="C154" s="22">
        <v>859121</v>
      </c>
      <c r="E154" s="6" t="s">
        <v>1010</v>
      </c>
      <c r="F154" s="22">
        <v>1079843</v>
      </c>
      <c r="H154" s="6" t="s">
        <v>1036</v>
      </c>
      <c r="I154" s="22">
        <v>68096</v>
      </c>
      <c r="K154" s="6" t="s">
        <v>1028</v>
      </c>
      <c r="L154" s="22">
        <v>0</v>
      </c>
    </row>
    <row r="155" spans="2:12">
      <c r="B155" s="6" t="s">
        <v>1020</v>
      </c>
      <c r="C155" s="22">
        <v>0</v>
      </c>
      <c r="E155" s="6" t="s">
        <v>1011</v>
      </c>
      <c r="F155" s="22">
        <v>0</v>
      </c>
      <c r="H155" s="6" t="s">
        <v>1038</v>
      </c>
      <c r="I155" s="22">
        <v>0</v>
      </c>
      <c r="K155" s="6" t="s">
        <v>1029</v>
      </c>
      <c r="L155" s="22">
        <v>0</v>
      </c>
    </row>
    <row r="156" spans="2:12">
      <c r="B156" s="6" t="s">
        <v>1021</v>
      </c>
      <c r="C156" s="22">
        <v>38073</v>
      </c>
      <c r="E156" s="6" t="s">
        <v>1012</v>
      </c>
      <c r="F156" s="22">
        <v>0</v>
      </c>
      <c r="H156" s="6" t="s">
        <v>1039</v>
      </c>
      <c r="I156" s="22">
        <v>764</v>
      </c>
      <c r="K156" s="6" t="s">
        <v>1033</v>
      </c>
      <c r="L156" s="22">
        <v>2208611</v>
      </c>
    </row>
    <row r="157" spans="2:12">
      <c r="B157" s="6" t="s">
        <v>1022</v>
      </c>
      <c r="C157" s="22">
        <v>6113</v>
      </c>
      <c r="E157" s="6" t="s">
        <v>1013</v>
      </c>
      <c r="F157" s="22">
        <v>8850</v>
      </c>
      <c r="H157" s="6" t="s">
        <v>6566</v>
      </c>
      <c r="I157" s="22">
        <v>0</v>
      </c>
      <c r="K157" s="6" t="s">
        <v>1035</v>
      </c>
      <c r="L157" s="22">
        <v>49529</v>
      </c>
    </row>
    <row r="158" spans="2:12">
      <c r="B158" s="6" t="s">
        <v>1023</v>
      </c>
      <c r="C158" s="22">
        <v>0</v>
      </c>
      <c r="E158" s="6" t="s">
        <v>1014</v>
      </c>
      <c r="F158" s="22">
        <v>0</v>
      </c>
      <c r="H158" s="6" t="s">
        <v>1041</v>
      </c>
      <c r="I158" s="22">
        <v>170884</v>
      </c>
      <c r="K158" s="6" t="s">
        <v>1036</v>
      </c>
      <c r="L158" s="22">
        <v>0</v>
      </c>
    </row>
    <row r="159" spans="2:12">
      <c r="B159" s="6" t="s">
        <v>1024</v>
      </c>
      <c r="C159" s="22">
        <v>0</v>
      </c>
      <c r="E159" s="6" t="s">
        <v>1015</v>
      </c>
      <c r="F159" s="22">
        <v>140027</v>
      </c>
      <c r="H159" s="6" t="s">
        <v>6567</v>
      </c>
      <c r="I159" s="22">
        <v>0</v>
      </c>
      <c r="K159" s="6" t="s">
        <v>1038</v>
      </c>
      <c r="L159" s="22">
        <v>0</v>
      </c>
    </row>
    <row r="160" spans="2:12">
      <c r="B160" s="6" t="s">
        <v>1025</v>
      </c>
      <c r="C160" s="22">
        <v>26100</v>
      </c>
      <c r="E160" s="6" t="s">
        <v>1016</v>
      </c>
      <c r="F160" s="22">
        <v>30000</v>
      </c>
      <c r="H160" s="6" t="s">
        <v>1042</v>
      </c>
      <c r="I160" s="22">
        <v>23483</v>
      </c>
      <c r="K160" s="6" t="s">
        <v>1039</v>
      </c>
      <c r="L160" s="22">
        <v>988</v>
      </c>
    </row>
    <row r="161" spans="2:12">
      <c r="B161" s="6" t="s">
        <v>1026</v>
      </c>
      <c r="C161" s="22">
        <v>2591734</v>
      </c>
      <c r="E161" s="6" t="s">
        <v>1017</v>
      </c>
      <c r="F161" s="22">
        <v>0</v>
      </c>
      <c r="H161" s="6" t="s">
        <v>1043</v>
      </c>
      <c r="I161" s="22">
        <v>18000</v>
      </c>
      <c r="K161" s="6" t="s">
        <v>6566</v>
      </c>
      <c r="L161" s="22">
        <v>0</v>
      </c>
    </row>
    <row r="162" spans="2:12">
      <c r="B162" s="6" t="s">
        <v>1027</v>
      </c>
      <c r="C162" s="22">
        <v>118890</v>
      </c>
      <c r="E162" s="6" t="s">
        <v>1018</v>
      </c>
      <c r="F162" s="22">
        <v>256331</v>
      </c>
      <c r="H162" s="6" t="s">
        <v>1044</v>
      </c>
      <c r="I162" s="22">
        <v>18734041</v>
      </c>
      <c r="K162" s="6" t="s">
        <v>1041</v>
      </c>
      <c r="L162" s="22">
        <v>136414</v>
      </c>
    </row>
    <row r="163" spans="2:12">
      <c r="B163" s="6" t="s">
        <v>1028</v>
      </c>
      <c r="C163" s="22">
        <v>3899157</v>
      </c>
      <c r="E163" s="6" t="s">
        <v>1019</v>
      </c>
      <c r="F163" s="22">
        <v>742288</v>
      </c>
      <c r="H163" s="6" t="s">
        <v>1045</v>
      </c>
      <c r="I163" s="22">
        <v>4168194</v>
      </c>
      <c r="K163" s="6" t="s">
        <v>6567</v>
      </c>
      <c r="L163" s="22">
        <v>47</v>
      </c>
    </row>
    <row r="164" spans="2:12">
      <c r="B164" s="6" t="s">
        <v>1029</v>
      </c>
      <c r="C164" s="22">
        <v>0</v>
      </c>
      <c r="E164" s="6" t="s">
        <v>1020</v>
      </c>
      <c r="F164" s="22">
        <v>0</v>
      </c>
      <c r="H164" s="6" t="s">
        <v>7037</v>
      </c>
      <c r="I164" s="22">
        <v>0</v>
      </c>
      <c r="K164" s="6" t="s">
        <v>1042</v>
      </c>
      <c r="L164" s="22">
        <v>16118</v>
      </c>
    </row>
    <row r="165" spans="2:12">
      <c r="B165" s="6" t="s">
        <v>1030</v>
      </c>
      <c r="C165" s="22">
        <v>323224</v>
      </c>
      <c r="E165" s="6" t="s">
        <v>1021</v>
      </c>
      <c r="F165" s="22">
        <v>63203</v>
      </c>
      <c r="H165" s="6" t="s">
        <v>1046</v>
      </c>
      <c r="I165" s="22">
        <v>0</v>
      </c>
      <c r="K165" s="6" t="s">
        <v>1043</v>
      </c>
      <c r="L165" s="22">
        <v>8740</v>
      </c>
    </row>
    <row r="166" spans="2:12">
      <c r="B166" s="6" t="s">
        <v>1031</v>
      </c>
      <c r="C166" s="22">
        <v>421069</v>
      </c>
      <c r="E166" s="6" t="s">
        <v>1022</v>
      </c>
      <c r="F166" s="22">
        <v>11105</v>
      </c>
      <c r="H166" s="6" t="s">
        <v>1047</v>
      </c>
      <c r="I166" s="22">
        <v>26992</v>
      </c>
      <c r="K166" s="6" t="s">
        <v>7478</v>
      </c>
      <c r="L166" s="22">
        <v>0</v>
      </c>
    </row>
    <row r="167" spans="2:12">
      <c r="B167" s="6" t="s">
        <v>1032</v>
      </c>
      <c r="C167" s="22">
        <v>0</v>
      </c>
      <c r="E167" s="6" t="s">
        <v>1023</v>
      </c>
      <c r="F167" s="22">
        <v>0</v>
      </c>
      <c r="H167" s="6" t="s">
        <v>1048</v>
      </c>
      <c r="I167" s="22">
        <v>414792</v>
      </c>
      <c r="K167" s="6" t="s">
        <v>7479</v>
      </c>
      <c r="L167" s="22">
        <v>0</v>
      </c>
    </row>
    <row r="168" spans="2:12">
      <c r="B168" s="6" t="s">
        <v>1033</v>
      </c>
      <c r="C168" s="22">
        <v>45853</v>
      </c>
      <c r="E168" s="6" t="s">
        <v>1024</v>
      </c>
      <c r="F168" s="22">
        <v>0</v>
      </c>
      <c r="H168" s="6" t="s">
        <v>1049</v>
      </c>
      <c r="I168" s="22">
        <v>40355</v>
      </c>
      <c r="K168" s="6" t="s">
        <v>1044</v>
      </c>
      <c r="L168" s="22">
        <v>26067138</v>
      </c>
    </row>
    <row r="169" spans="2:12">
      <c r="B169" s="6" t="s">
        <v>1034</v>
      </c>
      <c r="C169" s="22">
        <v>6657</v>
      </c>
      <c r="E169" s="6" t="s">
        <v>1025</v>
      </c>
      <c r="F169" s="22">
        <v>166610</v>
      </c>
      <c r="H169" s="6" t="s">
        <v>1050</v>
      </c>
      <c r="I169" s="22">
        <v>156663</v>
      </c>
      <c r="K169" s="6" t="s">
        <v>1045</v>
      </c>
      <c r="L169" s="22">
        <v>4514007</v>
      </c>
    </row>
    <row r="170" spans="2:12">
      <c r="B170" s="6" t="s">
        <v>1035</v>
      </c>
      <c r="C170" s="22">
        <v>0</v>
      </c>
      <c r="E170" s="6" t="s">
        <v>1026</v>
      </c>
      <c r="F170" s="22">
        <v>113953</v>
      </c>
      <c r="H170" s="6" t="s">
        <v>6568</v>
      </c>
      <c r="I170" s="22">
        <v>0</v>
      </c>
      <c r="K170" s="6" t="s">
        <v>7037</v>
      </c>
      <c r="L170" s="22">
        <v>0</v>
      </c>
    </row>
    <row r="171" spans="2:12">
      <c r="B171" s="6" t="s">
        <v>1036</v>
      </c>
      <c r="C171" s="22">
        <v>0</v>
      </c>
      <c r="E171" s="6" t="s">
        <v>1027</v>
      </c>
      <c r="F171" s="22">
        <v>86499</v>
      </c>
      <c r="H171" s="6" t="s">
        <v>6569</v>
      </c>
      <c r="I171" s="22">
        <v>0</v>
      </c>
      <c r="K171" s="6" t="s">
        <v>1047</v>
      </c>
      <c r="L171" s="22">
        <v>13641</v>
      </c>
    </row>
    <row r="172" spans="2:12">
      <c r="B172" s="6" t="s">
        <v>1037</v>
      </c>
      <c r="C172" s="22">
        <v>0</v>
      </c>
      <c r="E172" s="6" t="s">
        <v>1028</v>
      </c>
      <c r="F172" s="22">
        <v>2258729</v>
      </c>
      <c r="H172" s="6" t="s">
        <v>1051</v>
      </c>
      <c r="I172" s="22">
        <v>838631</v>
      </c>
      <c r="K172" s="6" t="s">
        <v>1048</v>
      </c>
      <c r="L172" s="22">
        <v>108513</v>
      </c>
    </row>
    <row r="173" spans="2:12">
      <c r="B173" s="6" t="s">
        <v>1038</v>
      </c>
      <c r="C173" s="22">
        <v>8495</v>
      </c>
      <c r="E173" s="6" t="s">
        <v>1029</v>
      </c>
      <c r="F173" s="22">
        <v>0</v>
      </c>
      <c r="H173" s="6" t="s">
        <v>1052</v>
      </c>
      <c r="I173" s="22">
        <v>2880641</v>
      </c>
      <c r="K173" s="6" t="s">
        <v>1049</v>
      </c>
      <c r="L173" s="22">
        <v>64379</v>
      </c>
    </row>
    <row r="174" spans="2:12">
      <c r="B174" s="6" t="s">
        <v>1039</v>
      </c>
      <c r="C174" s="22">
        <v>0</v>
      </c>
      <c r="E174" s="6" t="s">
        <v>1030</v>
      </c>
      <c r="F174" s="22">
        <v>0</v>
      </c>
      <c r="H174" s="6" t="s">
        <v>1053</v>
      </c>
      <c r="I174" s="22">
        <v>0</v>
      </c>
      <c r="K174" s="6" t="s">
        <v>1050</v>
      </c>
      <c r="L174" s="22">
        <v>209017</v>
      </c>
    </row>
    <row r="175" spans="2:12">
      <c r="B175" s="6" t="s">
        <v>1040</v>
      </c>
      <c r="C175" s="22">
        <v>0</v>
      </c>
      <c r="E175" s="6" t="s">
        <v>1031</v>
      </c>
      <c r="F175" s="22">
        <v>0</v>
      </c>
      <c r="H175" s="6" t="s">
        <v>1054</v>
      </c>
      <c r="I175" s="22">
        <v>0</v>
      </c>
      <c r="K175" s="6" t="s">
        <v>6568</v>
      </c>
      <c r="L175" s="22">
        <v>0</v>
      </c>
    </row>
    <row r="176" spans="2:12">
      <c r="B176" s="6" t="s">
        <v>1041</v>
      </c>
      <c r="C176" s="22">
        <v>587541</v>
      </c>
      <c r="E176" s="6" t="s">
        <v>1033</v>
      </c>
      <c r="F176" s="22">
        <v>41990</v>
      </c>
      <c r="H176" s="6" t="s">
        <v>1055</v>
      </c>
      <c r="I176" s="22">
        <v>5593064</v>
      </c>
      <c r="K176" s="6" t="s">
        <v>6569</v>
      </c>
      <c r="L176" s="22">
        <v>29672</v>
      </c>
    </row>
    <row r="177" spans="2:12">
      <c r="B177" s="6" t="s">
        <v>1042</v>
      </c>
      <c r="C177" s="22">
        <v>9395</v>
      </c>
      <c r="E177" s="6" t="s">
        <v>1034</v>
      </c>
      <c r="F177" s="22">
        <v>0</v>
      </c>
      <c r="H177" s="6" t="s">
        <v>1056</v>
      </c>
      <c r="I177" s="22">
        <v>0</v>
      </c>
      <c r="K177" s="6" t="s">
        <v>1051</v>
      </c>
      <c r="L177" s="22">
        <v>869862</v>
      </c>
    </row>
    <row r="178" spans="2:12">
      <c r="B178" s="6" t="s">
        <v>1043</v>
      </c>
      <c r="C178" s="22">
        <v>452359</v>
      </c>
      <c r="E178" s="6" t="s">
        <v>1035</v>
      </c>
      <c r="F178" s="22">
        <v>0</v>
      </c>
      <c r="H178" s="6" t="s">
        <v>1059</v>
      </c>
      <c r="I178" s="22">
        <v>0</v>
      </c>
      <c r="K178" s="6" t="s">
        <v>1052</v>
      </c>
      <c r="L178" s="22">
        <v>2553158</v>
      </c>
    </row>
    <row r="179" spans="2:12">
      <c r="B179" s="6" t="s">
        <v>1044</v>
      </c>
      <c r="C179" s="22">
        <v>19893506</v>
      </c>
      <c r="E179" s="6" t="s">
        <v>1036</v>
      </c>
      <c r="F179" s="22">
        <v>501895</v>
      </c>
      <c r="H179" s="6" t="s">
        <v>1060</v>
      </c>
      <c r="I179" s="22">
        <v>0</v>
      </c>
      <c r="K179" s="6" t="s">
        <v>1053</v>
      </c>
      <c r="L179" s="22">
        <v>0</v>
      </c>
    </row>
    <row r="180" spans="2:12">
      <c r="B180" s="6" t="s">
        <v>1045</v>
      </c>
      <c r="C180" s="22">
        <v>3276255</v>
      </c>
      <c r="E180" s="6" t="s">
        <v>1037</v>
      </c>
      <c r="F180" s="22">
        <v>0</v>
      </c>
      <c r="H180" s="6" t="s">
        <v>1063</v>
      </c>
      <c r="I180" s="22">
        <v>104318</v>
      </c>
      <c r="K180" s="6" t="s">
        <v>1055</v>
      </c>
      <c r="L180" s="22">
        <v>5317082</v>
      </c>
    </row>
    <row r="181" spans="2:12">
      <c r="B181" s="6" t="s">
        <v>1046</v>
      </c>
      <c r="C181" s="22">
        <v>0</v>
      </c>
      <c r="E181" s="6" t="s">
        <v>1038</v>
      </c>
      <c r="F181" s="22">
        <v>0</v>
      </c>
      <c r="H181" s="6" t="s">
        <v>1064</v>
      </c>
      <c r="I181" s="22">
        <v>99500</v>
      </c>
      <c r="K181" s="6" t="s">
        <v>1056</v>
      </c>
      <c r="L181" s="22">
        <v>0</v>
      </c>
    </row>
    <row r="182" spans="2:12">
      <c r="B182" s="6" t="s">
        <v>1047</v>
      </c>
      <c r="C182" s="22">
        <v>16573</v>
      </c>
      <c r="E182" s="6" t="s">
        <v>1039</v>
      </c>
      <c r="F182" s="22">
        <v>2662</v>
      </c>
      <c r="H182" s="6" t="s">
        <v>1065</v>
      </c>
      <c r="I182" s="22">
        <v>42005</v>
      </c>
      <c r="K182" s="6" t="s">
        <v>1059</v>
      </c>
      <c r="L182" s="22">
        <v>0</v>
      </c>
    </row>
    <row r="183" spans="2:12">
      <c r="B183" s="6" t="s">
        <v>1048</v>
      </c>
      <c r="C183" s="22">
        <v>877394</v>
      </c>
      <c r="E183" s="6" t="s">
        <v>6566</v>
      </c>
      <c r="F183" s="22">
        <v>0</v>
      </c>
      <c r="H183" s="6" t="s">
        <v>1066</v>
      </c>
      <c r="I183" s="22">
        <v>30111841</v>
      </c>
      <c r="K183" s="6" t="s">
        <v>1060</v>
      </c>
      <c r="L183" s="22">
        <v>0</v>
      </c>
    </row>
    <row r="184" spans="2:12">
      <c r="B184" s="6" t="s">
        <v>1049</v>
      </c>
      <c r="C184" s="22">
        <v>30672</v>
      </c>
      <c r="E184" s="6" t="s">
        <v>1041</v>
      </c>
      <c r="F184" s="22">
        <v>142119</v>
      </c>
      <c r="H184" s="6" t="s">
        <v>1068</v>
      </c>
      <c r="I184" s="22">
        <v>0</v>
      </c>
      <c r="K184" s="6" t="s">
        <v>1063</v>
      </c>
      <c r="L184" s="22">
        <v>178320</v>
      </c>
    </row>
    <row r="185" spans="2:12">
      <c r="B185" s="6" t="s">
        <v>1050</v>
      </c>
      <c r="C185" s="22">
        <v>328577</v>
      </c>
      <c r="E185" s="6" t="s">
        <v>6567</v>
      </c>
      <c r="F185" s="22">
        <v>0</v>
      </c>
      <c r="H185" s="6" t="s">
        <v>6570</v>
      </c>
      <c r="I185" s="22">
        <v>0</v>
      </c>
      <c r="K185" s="6" t="s">
        <v>1064</v>
      </c>
      <c r="L185" s="22">
        <v>235195</v>
      </c>
    </row>
    <row r="186" spans="2:12">
      <c r="B186" s="6" t="s">
        <v>1051</v>
      </c>
      <c r="C186" s="22">
        <v>557826</v>
      </c>
      <c r="E186" s="6" t="s">
        <v>1042</v>
      </c>
      <c r="F186" s="22">
        <v>23150</v>
      </c>
      <c r="H186" s="6" t="s">
        <v>1072</v>
      </c>
      <c r="I186" s="22">
        <v>2374792</v>
      </c>
      <c r="K186" s="6" t="s">
        <v>1065</v>
      </c>
      <c r="L186" s="22">
        <v>387572</v>
      </c>
    </row>
    <row r="187" spans="2:12">
      <c r="B187" s="6" t="s">
        <v>1052</v>
      </c>
      <c r="C187" s="22">
        <v>2617065</v>
      </c>
      <c r="E187" s="6" t="s">
        <v>1043</v>
      </c>
      <c r="F187" s="22">
        <v>234194</v>
      </c>
      <c r="H187" s="6" t="s">
        <v>1073</v>
      </c>
      <c r="I187" s="22">
        <v>776351</v>
      </c>
      <c r="K187" s="6" t="s">
        <v>1066</v>
      </c>
      <c r="L187" s="22">
        <v>36732912</v>
      </c>
    </row>
    <row r="188" spans="2:12">
      <c r="B188" s="6" t="s">
        <v>1053</v>
      </c>
      <c r="C188" s="22">
        <v>0</v>
      </c>
      <c r="E188" s="6" t="s">
        <v>1044</v>
      </c>
      <c r="F188" s="22">
        <v>17019392</v>
      </c>
      <c r="H188" s="6" t="s">
        <v>1074</v>
      </c>
      <c r="I188" s="22">
        <v>826988</v>
      </c>
      <c r="K188" s="6" t="s">
        <v>1068</v>
      </c>
      <c r="L188" s="22">
        <v>0</v>
      </c>
    </row>
    <row r="189" spans="2:12">
      <c r="B189" s="6" t="s">
        <v>1054</v>
      </c>
      <c r="C189" s="22">
        <v>0</v>
      </c>
      <c r="E189" s="6" t="s">
        <v>1045</v>
      </c>
      <c r="F189" s="22">
        <v>3107956</v>
      </c>
      <c r="H189" s="6" t="s">
        <v>6571</v>
      </c>
      <c r="I189" s="22">
        <v>0</v>
      </c>
      <c r="K189" s="6" t="s">
        <v>6570</v>
      </c>
      <c r="L189" s="22">
        <v>67450</v>
      </c>
    </row>
    <row r="190" spans="2:12">
      <c r="B190" s="6" t="s">
        <v>1055</v>
      </c>
      <c r="C190" s="22">
        <v>6536828</v>
      </c>
      <c r="E190" s="6" t="s">
        <v>1046</v>
      </c>
      <c r="F190" s="22">
        <v>0</v>
      </c>
      <c r="H190" s="6" t="s">
        <v>1077</v>
      </c>
      <c r="I190" s="22">
        <v>3642698</v>
      </c>
      <c r="K190" s="6" t="s">
        <v>1072</v>
      </c>
      <c r="L190" s="22">
        <v>1040442</v>
      </c>
    </row>
    <row r="191" spans="2:12">
      <c r="B191" s="6" t="s">
        <v>1056</v>
      </c>
      <c r="C191" s="22">
        <v>0</v>
      </c>
      <c r="E191" s="6" t="s">
        <v>1047</v>
      </c>
      <c r="F191" s="22">
        <v>33568</v>
      </c>
      <c r="H191" s="6" t="s">
        <v>6572</v>
      </c>
      <c r="I191" s="22">
        <v>0</v>
      </c>
      <c r="K191" s="6" t="s">
        <v>1073</v>
      </c>
      <c r="L191" s="22">
        <v>2766396</v>
      </c>
    </row>
    <row r="192" spans="2:12">
      <c r="B192" s="6" t="s">
        <v>1057</v>
      </c>
      <c r="C192" s="22">
        <v>0</v>
      </c>
      <c r="E192" s="6" t="s">
        <v>1048</v>
      </c>
      <c r="F192" s="22">
        <v>387413</v>
      </c>
      <c r="H192" s="6" t="s">
        <v>1078</v>
      </c>
      <c r="I192" s="22">
        <v>130000</v>
      </c>
      <c r="K192" s="6" t="s">
        <v>1074</v>
      </c>
      <c r="L192" s="22">
        <v>1236272</v>
      </c>
    </row>
    <row r="193" spans="2:12">
      <c r="B193" s="6" t="s">
        <v>1058</v>
      </c>
      <c r="C193" s="22">
        <v>130725</v>
      </c>
      <c r="E193" s="6" t="s">
        <v>1049</v>
      </c>
      <c r="F193" s="22">
        <v>41133</v>
      </c>
      <c r="H193" s="6" t="s">
        <v>1079</v>
      </c>
      <c r="I193" s="22">
        <v>607121</v>
      </c>
      <c r="K193" s="6" t="s">
        <v>6571</v>
      </c>
      <c r="L193" s="22">
        <v>0</v>
      </c>
    </row>
    <row r="194" spans="2:12">
      <c r="B194" s="6" t="s">
        <v>1059</v>
      </c>
      <c r="C194" s="22">
        <v>9611</v>
      </c>
      <c r="E194" s="6" t="s">
        <v>1050</v>
      </c>
      <c r="F194" s="22">
        <v>181986</v>
      </c>
      <c r="H194" s="6" t="s">
        <v>1080</v>
      </c>
      <c r="I194" s="22">
        <v>620</v>
      </c>
      <c r="K194" s="6" t="s">
        <v>1077</v>
      </c>
      <c r="L194" s="22">
        <v>5836646</v>
      </c>
    </row>
    <row r="195" spans="2:12">
      <c r="B195" s="6" t="s">
        <v>1060</v>
      </c>
      <c r="C195" s="22">
        <v>0</v>
      </c>
      <c r="E195" s="6" t="s">
        <v>6568</v>
      </c>
      <c r="F195" s="22">
        <v>0</v>
      </c>
      <c r="H195" s="6" t="s">
        <v>1082</v>
      </c>
      <c r="I195" s="22">
        <v>0</v>
      </c>
      <c r="K195" s="6" t="s">
        <v>6572</v>
      </c>
      <c r="L195" s="22">
        <v>0</v>
      </c>
    </row>
    <row r="196" spans="2:12">
      <c r="B196" s="6" t="s">
        <v>1061</v>
      </c>
      <c r="C196" s="22">
        <v>0</v>
      </c>
      <c r="E196" s="6" t="s">
        <v>6569</v>
      </c>
      <c r="F196" s="22">
        <v>0</v>
      </c>
      <c r="H196" s="6" t="s">
        <v>6573</v>
      </c>
      <c r="I196" s="22">
        <v>42365</v>
      </c>
      <c r="K196" s="6" t="s">
        <v>1078</v>
      </c>
      <c r="L196" s="22">
        <v>215500</v>
      </c>
    </row>
    <row r="197" spans="2:12">
      <c r="B197" s="6" t="s">
        <v>1062</v>
      </c>
      <c r="C197" s="22">
        <v>0</v>
      </c>
      <c r="E197" s="6" t="s">
        <v>1051</v>
      </c>
      <c r="F197" s="22">
        <v>650000</v>
      </c>
      <c r="H197" s="6" t="s">
        <v>1084</v>
      </c>
      <c r="I197" s="22">
        <v>0</v>
      </c>
      <c r="K197" s="6" t="s">
        <v>1079</v>
      </c>
      <c r="L197" s="22">
        <v>667305</v>
      </c>
    </row>
    <row r="198" spans="2:12">
      <c r="B198" s="6" t="s">
        <v>1063</v>
      </c>
      <c r="C198" s="22">
        <v>49882</v>
      </c>
      <c r="E198" s="6" t="s">
        <v>1052</v>
      </c>
      <c r="F198" s="22">
        <v>3534809</v>
      </c>
      <c r="H198" s="6" t="s">
        <v>6574</v>
      </c>
      <c r="I198" s="22">
        <v>0</v>
      </c>
      <c r="K198" s="6" t="s">
        <v>1080</v>
      </c>
      <c r="L198" s="22">
        <v>0</v>
      </c>
    </row>
    <row r="199" spans="2:12">
      <c r="B199" s="6" t="s">
        <v>1064</v>
      </c>
      <c r="C199" s="22">
        <v>240098</v>
      </c>
      <c r="E199" s="6" t="s">
        <v>1053</v>
      </c>
      <c r="F199" s="22">
        <v>138037</v>
      </c>
      <c r="H199" s="6" t="s">
        <v>1085</v>
      </c>
      <c r="I199" s="22">
        <v>0</v>
      </c>
      <c r="K199" s="6" t="s">
        <v>1082</v>
      </c>
      <c r="L199" s="22">
        <v>0</v>
      </c>
    </row>
    <row r="200" spans="2:12">
      <c r="B200" s="6" t="s">
        <v>1065</v>
      </c>
      <c r="C200" s="22">
        <v>0</v>
      </c>
      <c r="E200" s="6" t="s">
        <v>1054</v>
      </c>
      <c r="F200" s="22">
        <v>0</v>
      </c>
      <c r="H200" s="6" t="s">
        <v>1086</v>
      </c>
      <c r="I200" s="22">
        <v>35538</v>
      </c>
      <c r="K200" s="6" t="s">
        <v>6573</v>
      </c>
      <c r="L200" s="22">
        <v>0</v>
      </c>
    </row>
    <row r="201" spans="2:12">
      <c r="B201" s="6" t="s">
        <v>1066</v>
      </c>
      <c r="C201" s="22">
        <v>14558606</v>
      </c>
      <c r="E201" s="6" t="s">
        <v>1055</v>
      </c>
      <c r="F201" s="22">
        <v>6344023</v>
      </c>
      <c r="H201" s="6" t="s">
        <v>1088</v>
      </c>
      <c r="I201" s="22">
        <v>34603975</v>
      </c>
      <c r="K201" s="6" t="s">
        <v>1084</v>
      </c>
      <c r="L201" s="22">
        <v>0</v>
      </c>
    </row>
    <row r="202" spans="2:12">
      <c r="B202" s="6" t="s">
        <v>1067</v>
      </c>
      <c r="C202" s="22">
        <v>0</v>
      </c>
      <c r="E202" s="6" t="s">
        <v>1056</v>
      </c>
      <c r="F202" s="22">
        <v>0</v>
      </c>
      <c r="H202" s="6" t="s">
        <v>7038</v>
      </c>
      <c r="I202" s="22">
        <v>0</v>
      </c>
      <c r="K202" s="6" t="s">
        <v>6574</v>
      </c>
      <c r="L202" s="22">
        <v>0</v>
      </c>
    </row>
    <row r="203" spans="2:12">
      <c r="B203" s="6" t="s">
        <v>1068</v>
      </c>
      <c r="C203" s="22">
        <v>1352106</v>
      </c>
      <c r="E203" s="6" t="s">
        <v>1057</v>
      </c>
      <c r="F203" s="22">
        <v>0</v>
      </c>
      <c r="H203" s="6" t="s">
        <v>7039</v>
      </c>
      <c r="I203" s="22">
        <v>0</v>
      </c>
      <c r="K203" s="6" t="s">
        <v>1086</v>
      </c>
      <c r="L203" s="22">
        <v>376614</v>
      </c>
    </row>
    <row r="204" spans="2:12">
      <c r="B204" s="6" t="s">
        <v>1069</v>
      </c>
      <c r="C204" s="22">
        <v>0</v>
      </c>
      <c r="E204" s="6" t="s">
        <v>1058</v>
      </c>
      <c r="F204" s="22">
        <v>0</v>
      </c>
      <c r="H204" s="6" t="s">
        <v>7040</v>
      </c>
      <c r="I204" s="22">
        <v>0</v>
      </c>
      <c r="K204" s="6" t="s">
        <v>1088</v>
      </c>
      <c r="L204" s="22">
        <v>21474870</v>
      </c>
    </row>
    <row r="205" spans="2:12">
      <c r="B205" s="6" t="s">
        <v>1070</v>
      </c>
      <c r="C205" s="22">
        <v>0</v>
      </c>
      <c r="E205" s="6" t="s">
        <v>1059</v>
      </c>
      <c r="F205" s="22">
        <v>0</v>
      </c>
      <c r="H205" s="6" t="s">
        <v>1090</v>
      </c>
      <c r="I205" s="22">
        <v>5720</v>
      </c>
      <c r="K205" s="6" t="s">
        <v>7038</v>
      </c>
      <c r="L205" s="22">
        <v>7995</v>
      </c>
    </row>
    <row r="206" spans="2:12">
      <c r="B206" s="6" t="s">
        <v>1071</v>
      </c>
      <c r="C206" s="22">
        <v>2169065</v>
      </c>
      <c r="E206" s="6" t="s">
        <v>1060</v>
      </c>
      <c r="F206" s="22">
        <v>0</v>
      </c>
      <c r="H206" s="6" t="s">
        <v>6575</v>
      </c>
      <c r="I206" s="22">
        <v>339400</v>
      </c>
      <c r="K206" s="6" t="s">
        <v>7039</v>
      </c>
      <c r="L206" s="22">
        <v>0</v>
      </c>
    </row>
    <row r="207" spans="2:12">
      <c r="B207" s="6" t="s">
        <v>1072</v>
      </c>
      <c r="C207" s="22">
        <v>4257096</v>
      </c>
      <c r="E207" s="6" t="s">
        <v>1061</v>
      </c>
      <c r="F207" s="22">
        <v>0</v>
      </c>
      <c r="H207" s="6" t="s">
        <v>1092</v>
      </c>
      <c r="I207" s="22">
        <v>0</v>
      </c>
      <c r="K207" s="6" t="s">
        <v>7040</v>
      </c>
      <c r="L207" s="22">
        <v>0</v>
      </c>
    </row>
    <row r="208" spans="2:12">
      <c r="B208" s="6" t="s">
        <v>1073</v>
      </c>
      <c r="C208" s="22">
        <v>0</v>
      </c>
      <c r="E208" s="6" t="s">
        <v>1062</v>
      </c>
      <c r="F208" s="22">
        <v>0</v>
      </c>
      <c r="H208" s="6" t="s">
        <v>1093</v>
      </c>
      <c r="I208" s="22">
        <v>0</v>
      </c>
      <c r="K208" s="6" t="s">
        <v>1090</v>
      </c>
      <c r="L208" s="22">
        <v>5280</v>
      </c>
    </row>
    <row r="209" spans="2:12">
      <c r="B209" s="6" t="s">
        <v>1074</v>
      </c>
      <c r="C209" s="22">
        <v>279023</v>
      </c>
      <c r="E209" s="6" t="s">
        <v>1063</v>
      </c>
      <c r="F209" s="22">
        <v>226690</v>
      </c>
      <c r="H209" s="6" t="s">
        <v>7041</v>
      </c>
      <c r="I209" s="22">
        <v>0</v>
      </c>
      <c r="K209" s="6" t="s">
        <v>6575</v>
      </c>
      <c r="L209" s="22">
        <v>0</v>
      </c>
    </row>
    <row r="210" spans="2:12">
      <c r="B210" s="6" t="s">
        <v>1075</v>
      </c>
      <c r="C210" s="22">
        <v>0</v>
      </c>
      <c r="E210" s="6" t="s">
        <v>1064</v>
      </c>
      <c r="F210" s="22">
        <v>252585</v>
      </c>
      <c r="H210" s="6" t="s">
        <v>1095</v>
      </c>
      <c r="I210" s="22">
        <v>229498</v>
      </c>
      <c r="K210" s="6" t="s">
        <v>1092</v>
      </c>
      <c r="L210" s="22">
        <v>0</v>
      </c>
    </row>
    <row r="211" spans="2:12">
      <c r="B211" s="6" t="s">
        <v>1076</v>
      </c>
      <c r="C211" s="22">
        <v>0</v>
      </c>
      <c r="E211" s="6" t="s">
        <v>1065</v>
      </c>
      <c r="F211" s="22">
        <v>143258</v>
      </c>
      <c r="H211" s="6" t="s">
        <v>1096</v>
      </c>
      <c r="I211" s="22">
        <v>0</v>
      </c>
      <c r="K211" s="6" t="s">
        <v>1093</v>
      </c>
      <c r="L211" s="22">
        <v>0</v>
      </c>
    </row>
    <row r="212" spans="2:12">
      <c r="B212" s="6" t="s">
        <v>1077</v>
      </c>
      <c r="C212" s="22">
        <v>4113395</v>
      </c>
      <c r="E212" s="6" t="s">
        <v>1066</v>
      </c>
      <c r="F212" s="22">
        <v>35046189</v>
      </c>
      <c r="H212" s="6" t="s">
        <v>1097</v>
      </c>
      <c r="I212" s="22">
        <v>47905</v>
      </c>
      <c r="K212" s="6" t="s">
        <v>7041</v>
      </c>
      <c r="L212" s="22">
        <v>0</v>
      </c>
    </row>
    <row r="213" spans="2:12">
      <c r="B213" s="6" t="s">
        <v>1078</v>
      </c>
      <c r="C213" s="22">
        <v>99658</v>
      </c>
      <c r="E213" s="6" t="s">
        <v>1067</v>
      </c>
      <c r="F213" s="22">
        <v>0</v>
      </c>
      <c r="H213" s="6" t="s">
        <v>1098</v>
      </c>
      <c r="I213" s="22">
        <v>211145</v>
      </c>
      <c r="K213" s="6" t="s">
        <v>1095</v>
      </c>
      <c r="L213" s="22">
        <v>345735</v>
      </c>
    </row>
    <row r="214" spans="2:12">
      <c r="B214" s="6" t="s">
        <v>1079</v>
      </c>
      <c r="C214" s="22">
        <v>637826</v>
      </c>
      <c r="E214" s="6" t="s">
        <v>1068</v>
      </c>
      <c r="F214" s="22">
        <v>223239</v>
      </c>
      <c r="H214" s="6" t="s">
        <v>7042</v>
      </c>
      <c r="I214" s="22">
        <v>31185</v>
      </c>
      <c r="K214" s="6" t="s">
        <v>1096</v>
      </c>
      <c r="L214" s="22">
        <v>0</v>
      </c>
    </row>
    <row r="215" spans="2:12">
      <c r="B215" s="6" t="s">
        <v>1080</v>
      </c>
      <c r="C215" s="22">
        <v>9602</v>
      </c>
      <c r="E215" s="6" t="s">
        <v>6570</v>
      </c>
      <c r="F215" s="22">
        <v>0</v>
      </c>
      <c r="H215" s="6" t="s">
        <v>1099</v>
      </c>
      <c r="I215" s="22">
        <v>0</v>
      </c>
      <c r="K215" s="6" t="s">
        <v>1098</v>
      </c>
      <c r="L215" s="22">
        <v>146685</v>
      </c>
    </row>
    <row r="216" spans="2:12">
      <c r="B216" s="6" t="s">
        <v>1081</v>
      </c>
      <c r="C216" s="22">
        <v>0</v>
      </c>
      <c r="E216" s="6" t="s">
        <v>1069</v>
      </c>
      <c r="F216" s="22">
        <v>0</v>
      </c>
      <c r="H216" s="6" t="s">
        <v>1100</v>
      </c>
      <c r="I216" s="22">
        <v>0</v>
      </c>
      <c r="K216" s="6" t="s">
        <v>7480</v>
      </c>
      <c r="L216" s="22">
        <v>0</v>
      </c>
    </row>
    <row r="217" spans="2:12">
      <c r="B217" s="6" t="s">
        <v>1082</v>
      </c>
      <c r="C217" s="22">
        <v>115285</v>
      </c>
      <c r="E217" s="6" t="s">
        <v>1071</v>
      </c>
      <c r="F217" s="22">
        <v>0</v>
      </c>
      <c r="H217" s="6" t="s">
        <v>1101</v>
      </c>
      <c r="I217" s="22">
        <v>13761662</v>
      </c>
      <c r="K217" s="6" t="s">
        <v>7481</v>
      </c>
      <c r="L217" s="22">
        <v>0</v>
      </c>
    </row>
    <row r="218" spans="2:12">
      <c r="B218" s="6" t="s">
        <v>1083</v>
      </c>
      <c r="C218" s="22">
        <v>0</v>
      </c>
      <c r="E218" s="6" t="s">
        <v>1072</v>
      </c>
      <c r="F218" s="22">
        <v>3330220</v>
      </c>
      <c r="H218" s="6" t="s">
        <v>1102</v>
      </c>
      <c r="I218" s="22">
        <v>22934</v>
      </c>
      <c r="K218" s="6" t="s">
        <v>7042</v>
      </c>
      <c r="L218" s="22">
        <v>272340</v>
      </c>
    </row>
    <row r="219" spans="2:12">
      <c r="B219" s="6" t="s">
        <v>1084</v>
      </c>
      <c r="C219" s="22">
        <v>0</v>
      </c>
      <c r="E219" s="6" t="s">
        <v>1073</v>
      </c>
      <c r="F219" s="22">
        <v>97215</v>
      </c>
      <c r="H219" s="6" t="s">
        <v>1103</v>
      </c>
      <c r="I219" s="22">
        <v>104683</v>
      </c>
      <c r="K219" s="6" t="s">
        <v>1099</v>
      </c>
      <c r="L219" s="22">
        <v>0</v>
      </c>
    </row>
    <row r="220" spans="2:12">
      <c r="B220" s="6" t="s">
        <v>1085</v>
      </c>
      <c r="C220" s="22">
        <v>0</v>
      </c>
      <c r="E220" s="6" t="s">
        <v>1074</v>
      </c>
      <c r="F220" s="22">
        <v>448552</v>
      </c>
      <c r="H220" s="6" t="s">
        <v>7043</v>
      </c>
      <c r="I220" s="22">
        <v>19183</v>
      </c>
      <c r="K220" s="6" t="s">
        <v>1101</v>
      </c>
      <c r="L220" s="22">
        <v>15770066</v>
      </c>
    </row>
    <row r="221" spans="2:12">
      <c r="B221" s="6" t="s">
        <v>1086</v>
      </c>
      <c r="C221" s="22">
        <v>25579</v>
      </c>
      <c r="E221" s="6" t="s">
        <v>1076</v>
      </c>
      <c r="F221" s="22">
        <v>0</v>
      </c>
      <c r="H221" s="6" t="s">
        <v>1104</v>
      </c>
      <c r="I221" s="22">
        <v>0</v>
      </c>
      <c r="K221" s="6" t="s">
        <v>1103</v>
      </c>
      <c r="L221" s="22">
        <v>25594</v>
      </c>
    </row>
    <row r="222" spans="2:12">
      <c r="B222" s="6" t="s">
        <v>1087</v>
      </c>
      <c r="C222" s="22">
        <v>0</v>
      </c>
      <c r="E222" s="6" t="s">
        <v>6571</v>
      </c>
      <c r="F222" s="22">
        <v>0</v>
      </c>
      <c r="H222" s="6" t="s">
        <v>1105</v>
      </c>
      <c r="I222" s="22">
        <v>37858</v>
      </c>
      <c r="K222" s="6" t="s">
        <v>7043</v>
      </c>
      <c r="L222" s="22">
        <v>654757</v>
      </c>
    </row>
    <row r="223" spans="2:12">
      <c r="B223" s="6" t="s">
        <v>1088</v>
      </c>
      <c r="C223" s="22">
        <v>31016991</v>
      </c>
      <c r="E223" s="6" t="s">
        <v>1077</v>
      </c>
      <c r="F223" s="22">
        <v>4263019</v>
      </c>
      <c r="H223" s="6" t="s">
        <v>1107</v>
      </c>
      <c r="I223" s="22">
        <v>3102542</v>
      </c>
      <c r="K223" s="6" t="s">
        <v>1105</v>
      </c>
      <c r="L223" s="22">
        <v>23107</v>
      </c>
    </row>
    <row r="224" spans="2:12">
      <c r="B224" s="6" t="s">
        <v>1089</v>
      </c>
      <c r="C224" s="22">
        <v>0</v>
      </c>
      <c r="E224" s="6" t="s">
        <v>6572</v>
      </c>
      <c r="F224" s="22">
        <v>0</v>
      </c>
      <c r="H224" s="6" t="s">
        <v>1108</v>
      </c>
      <c r="I224" s="22">
        <v>19614</v>
      </c>
      <c r="K224" s="6" t="s">
        <v>1107</v>
      </c>
      <c r="L224" s="22">
        <v>12455307</v>
      </c>
    </row>
    <row r="225" spans="2:12">
      <c r="B225" s="6" t="s">
        <v>1090</v>
      </c>
      <c r="C225" s="22">
        <v>81598</v>
      </c>
      <c r="E225" s="6" t="s">
        <v>1078</v>
      </c>
      <c r="F225" s="22">
        <v>280030</v>
      </c>
      <c r="H225" s="6" t="s">
        <v>1109</v>
      </c>
      <c r="I225" s="22">
        <v>324953</v>
      </c>
      <c r="K225" s="6" t="s">
        <v>1108</v>
      </c>
      <c r="L225" s="22">
        <v>0</v>
      </c>
    </row>
    <row r="226" spans="2:12">
      <c r="B226" s="6" t="s">
        <v>1091</v>
      </c>
      <c r="C226" s="22">
        <v>0</v>
      </c>
      <c r="E226" s="6" t="s">
        <v>1079</v>
      </c>
      <c r="F226" s="22">
        <v>973075</v>
      </c>
      <c r="H226" s="6" t="s">
        <v>1110</v>
      </c>
      <c r="I226" s="22">
        <v>1976774</v>
      </c>
      <c r="K226" s="6" t="s">
        <v>1109</v>
      </c>
      <c r="L226" s="22">
        <v>297609</v>
      </c>
    </row>
    <row r="227" spans="2:12">
      <c r="B227" s="6" t="s">
        <v>1092</v>
      </c>
      <c r="C227" s="22">
        <v>0</v>
      </c>
      <c r="E227" s="6" t="s">
        <v>1080</v>
      </c>
      <c r="F227" s="22">
        <v>4785</v>
      </c>
      <c r="H227" s="6" t="s">
        <v>1111</v>
      </c>
      <c r="I227" s="22">
        <v>48200</v>
      </c>
      <c r="K227" s="6" t="s">
        <v>1110</v>
      </c>
      <c r="L227" s="22">
        <v>3439038</v>
      </c>
    </row>
    <row r="228" spans="2:12">
      <c r="B228" s="6" t="s">
        <v>1093</v>
      </c>
      <c r="C228" s="22">
        <v>0</v>
      </c>
      <c r="E228" s="6" t="s">
        <v>1081</v>
      </c>
      <c r="F228" s="22">
        <v>0</v>
      </c>
      <c r="H228" s="6" t="s">
        <v>1112</v>
      </c>
      <c r="I228" s="22">
        <v>161765</v>
      </c>
      <c r="K228" s="6" t="s">
        <v>1111</v>
      </c>
      <c r="L228" s="22">
        <v>0</v>
      </c>
    </row>
    <row r="229" spans="2:12">
      <c r="B229" s="6" t="s">
        <v>1094</v>
      </c>
      <c r="C229" s="22">
        <v>0</v>
      </c>
      <c r="E229" s="6" t="s">
        <v>1082</v>
      </c>
      <c r="F229" s="22">
        <v>2475</v>
      </c>
      <c r="H229" s="6" t="s">
        <v>6576</v>
      </c>
      <c r="I229" s="22">
        <v>0</v>
      </c>
      <c r="K229" s="6" t="s">
        <v>1112</v>
      </c>
      <c r="L229" s="22">
        <v>680845</v>
      </c>
    </row>
    <row r="230" spans="2:12">
      <c r="B230" s="6" t="s">
        <v>1095</v>
      </c>
      <c r="C230" s="22">
        <v>102386</v>
      </c>
      <c r="E230" s="6" t="s">
        <v>6573</v>
      </c>
      <c r="F230" s="22">
        <v>0</v>
      </c>
      <c r="H230" s="6" t="s">
        <v>1113</v>
      </c>
      <c r="I230" s="22">
        <v>0</v>
      </c>
      <c r="K230" s="6" t="s">
        <v>6576</v>
      </c>
      <c r="L230" s="22">
        <v>0</v>
      </c>
    </row>
    <row r="231" spans="2:12">
      <c r="B231" s="6" t="s">
        <v>1096</v>
      </c>
      <c r="C231" s="22">
        <v>0</v>
      </c>
      <c r="E231" s="6" t="s">
        <v>1084</v>
      </c>
      <c r="F231" s="22">
        <v>0</v>
      </c>
      <c r="H231" s="6" t="s">
        <v>1114</v>
      </c>
      <c r="I231" s="22">
        <v>6640633</v>
      </c>
      <c r="K231" s="6" t="s">
        <v>1113</v>
      </c>
      <c r="L231" s="22">
        <v>149998</v>
      </c>
    </row>
    <row r="232" spans="2:12">
      <c r="B232" s="6" t="s">
        <v>1097</v>
      </c>
      <c r="C232" s="22">
        <v>21230</v>
      </c>
      <c r="E232" s="6" t="s">
        <v>6574</v>
      </c>
      <c r="F232" s="22">
        <v>0</v>
      </c>
      <c r="H232" s="6" t="s">
        <v>1115</v>
      </c>
      <c r="I232" s="22">
        <v>463015</v>
      </c>
      <c r="K232" s="6" t="s">
        <v>1114</v>
      </c>
      <c r="L232" s="22">
        <v>7524796</v>
      </c>
    </row>
    <row r="233" spans="2:12">
      <c r="B233" s="6" t="s">
        <v>1098</v>
      </c>
      <c r="C233" s="22">
        <v>203225</v>
      </c>
      <c r="E233" s="6" t="s">
        <v>1085</v>
      </c>
      <c r="F233" s="22">
        <v>0</v>
      </c>
      <c r="H233" s="6" t="s">
        <v>1116</v>
      </c>
      <c r="I233" s="22">
        <v>0</v>
      </c>
      <c r="K233" s="6" t="s">
        <v>1115</v>
      </c>
      <c r="L233" s="22">
        <v>360989</v>
      </c>
    </row>
    <row r="234" spans="2:12">
      <c r="B234" s="6" t="s">
        <v>1099</v>
      </c>
      <c r="C234" s="22">
        <v>0</v>
      </c>
      <c r="E234" s="6" t="s">
        <v>1086</v>
      </c>
      <c r="F234" s="22">
        <v>75260</v>
      </c>
      <c r="H234" s="6" t="s">
        <v>7044</v>
      </c>
      <c r="I234" s="22">
        <v>0</v>
      </c>
      <c r="K234" s="6" t="s">
        <v>1116</v>
      </c>
      <c r="L234" s="22">
        <v>0</v>
      </c>
    </row>
    <row r="235" spans="2:12">
      <c r="B235" s="6" t="s">
        <v>1100</v>
      </c>
      <c r="C235" s="22">
        <v>0</v>
      </c>
      <c r="E235" s="6" t="s">
        <v>1088</v>
      </c>
      <c r="F235" s="22">
        <v>31878188</v>
      </c>
      <c r="H235" s="6" t="s">
        <v>1118</v>
      </c>
      <c r="I235" s="22">
        <v>42811</v>
      </c>
      <c r="K235" s="6" t="s">
        <v>7044</v>
      </c>
      <c r="L235" s="22">
        <v>6948</v>
      </c>
    </row>
    <row r="236" spans="2:12">
      <c r="B236" s="6" t="s">
        <v>1101</v>
      </c>
      <c r="C236" s="22">
        <v>8937960</v>
      </c>
      <c r="E236" s="6" t="s">
        <v>1089</v>
      </c>
      <c r="F236" s="22">
        <v>39515</v>
      </c>
      <c r="H236" s="6" t="s">
        <v>1119</v>
      </c>
      <c r="I236" s="22">
        <v>4181641</v>
      </c>
      <c r="K236" s="6" t="s">
        <v>1118</v>
      </c>
      <c r="L236" s="22">
        <v>1107361</v>
      </c>
    </row>
    <row r="237" spans="2:12">
      <c r="B237" s="6" t="s">
        <v>1102</v>
      </c>
      <c r="C237" s="22">
        <v>6623</v>
      </c>
      <c r="E237" s="6" t="s">
        <v>1090</v>
      </c>
      <c r="F237" s="22">
        <v>3195</v>
      </c>
      <c r="H237" s="6" t="s">
        <v>1122</v>
      </c>
      <c r="I237" s="22">
        <v>13768</v>
      </c>
      <c r="K237" s="6" t="s">
        <v>1119</v>
      </c>
      <c r="L237" s="22">
        <v>7204231</v>
      </c>
    </row>
    <row r="238" spans="2:12">
      <c r="B238" s="6" t="s">
        <v>1103</v>
      </c>
      <c r="C238" s="22">
        <v>48802</v>
      </c>
      <c r="E238" s="6" t="s">
        <v>6575</v>
      </c>
      <c r="F238" s="22">
        <v>0</v>
      </c>
      <c r="H238" s="6" t="s">
        <v>1123</v>
      </c>
      <c r="I238" s="22">
        <v>8191455</v>
      </c>
      <c r="K238" s="6" t="s">
        <v>1122</v>
      </c>
      <c r="L238" s="22">
        <v>0</v>
      </c>
    </row>
    <row r="239" spans="2:12">
      <c r="B239" s="6" t="s">
        <v>1104</v>
      </c>
      <c r="C239" s="22">
        <v>0</v>
      </c>
      <c r="E239" s="6" t="s">
        <v>1091</v>
      </c>
      <c r="F239" s="22">
        <v>0</v>
      </c>
      <c r="H239" s="6" t="s">
        <v>1125</v>
      </c>
      <c r="I239" s="22">
        <v>355341</v>
      </c>
      <c r="K239" s="6" t="s">
        <v>1123</v>
      </c>
      <c r="L239" s="22">
        <v>14070297</v>
      </c>
    </row>
    <row r="240" spans="2:12">
      <c r="B240" s="6" t="s">
        <v>1105</v>
      </c>
      <c r="C240" s="22">
        <v>60941</v>
      </c>
      <c r="E240" s="6" t="s">
        <v>1092</v>
      </c>
      <c r="F240" s="22">
        <v>0</v>
      </c>
      <c r="H240" s="6" t="s">
        <v>1127</v>
      </c>
      <c r="I240" s="22">
        <v>0</v>
      </c>
      <c r="K240" s="6" t="s">
        <v>1125</v>
      </c>
      <c r="L240" s="22">
        <v>883547</v>
      </c>
    </row>
    <row r="241" spans="2:12">
      <c r="B241" s="6" t="s">
        <v>1106</v>
      </c>
      <c r="C241" s="22">
        <v>0</v>
      </c>
      <c r="E241" s="6" t="s">
        <v>1093</v>
      </c>
      <c r="F241" s="22">
        <v>0</v>
      </c>
      <c r="H241" s="6" t="s">
        <v>1128</v>
      </c>
      <c r="I241" s="22">
        <v>2260502</v>
      </c>
      <c r="K241" s="6" t="s">
        <v>1127</v>
      </c>
      <c r="L241" s="22">
        <v>0</v>
      </c>
    </row>
    <row r="242" spans="2:12">
      <c r="B242" s="6" t="s">
        <v>1107</v>
      </c>
      <c r="C242" s="22">
        <v>5764710</v>
      </c>
      <c r="E242" s="6" t="s">
        <v>1094</v>
      </c>
      <c r="F242" s="22">
        <v>0</v>
      </c>
      <c r="H242" s="6" t="s">
        <v>1130</v>
      </c>
      <c r="I242" s="22">
        <v>4525816</v>
      </c>
      <c r="K242" s="6" t="s">
        <v>7482</v>
      </c>
      <c r="L242" s="22">
        <v>0</v>
      </c>
    </row>
    <row r="243" spans="2:12">
      <c r="B243" s="6" t="s">
        <v>1108</v>
      </c>
      <c r="C243" s="22">
        <v>178944</v>
      </c>
      <c r="E243" s="6" t="s">
        <v>1095</v>
      </c>
      <c r="F243" s="22">
        <v>65478</v>
      </c>
      <c r="H243" s="6" t="s">
        <v>7045</v>
      </c>
      <c r="I243" s="22">
        <v>0</v>
      </c>
      <c r="K243" s="6" t="s">
        <v>1128</v>
      </c>
      <c r="L243" s="22">
        <v>4177541</v>
      </c>
    </row>
    <row r="244" spans="2:12">
      <c r="B244" s="6" t="s">
        <v>1109</v>
      </c>
      <c r="C244" s="22">
        <v>766956</v>
      </c>
      <c r="E244" s="6" t="s">
        <v>1096</v>
      </c>
      <c r="F244" s="22">
        <v>0</v>
      </c>
      <c r="H244" s="6" t="s">
        <v>1131</v>
      </c>
      <c r="I244" s="22">
        <v>97020</v>
      </c>
      <c r="K244" s="6" t="s">
        <v>1130</v>
      </c>
      <c r="L244" s="22">
        <v>803562</v>
      </c>
    </row>
    <row r="245" spans="2:12">
      <c r="B245" s="6" t="s">
        <v>1110</v>
      </c>
      <c r="C245" s="22">
        <v>1568532</v>
      </c>
      <c r="E245" s="6" t="s">
        <v>1097</v>
      </c>
      <c r="F245" s="22">
        <v>37449</v>
      </c>
      <c r="H245" s="6" t="s">
        <v>1132</v>
      </c>
      <c r="I245" s="22">
        <v>3795448</v>
      </c>
      <c r="K245" s="6" t="s">
        <v>7045</v>
      </c>
      <c r="L245" s="22">
        <v>0</v>
      </c>
    </row>
    <row r="246" spans="2:12">
      <c r="B246" s="6" t="s">
        <v>1111</v>
      </c>
      <c r="C246" s="22">
        <v>0</v>
      </c>
      <c r="E246" s="6" t="s">
        <v>1098</v>
      </c>
      <c r="F246" s="22">
        <v>203280</v>
      </c>
      <c r="H246" s="6" t="s">
        <v>1133</v>
      </c>
      <c r="I246" s="22">
        <v>546</v>
      </c>
      <c r="K246" s="6" t="s">
        <v>1131</v>
      </c>
      <c r="L246" s="22">
        <v>164267</v>
      </c>
    </row>
    <row r="247" spans="2:12">
      <c r="B247" s="6" t="s">
        <v>1112</v>
      </c>
      <c r="C247" s="22">
        <v>0</v>
      </c>
      <c r="E247" s="6" t="s">
        <v>1099</v>
      </c>
      <c r="F247" s="22">
        <v>0</v>
      </c>
      <c r="H247" s="6" t="s">
        <v>6577</v>
      </c>
      <c r="I247" s="22">
        <v>0</v>
      </c>
      <c r="K247" s="6" t="s">
        <v>1132</v>
      </c>
      <c r="L247" s="22">
        <v>4585077</v>
      </c>
    </row>
    <row r="248" spans="2:12">
      <c r="B248" s="6" t="s">
        <v>1113</v>
      </c>
      <c r="C248" s="22">
        <v>0</v>
      </c>
      <c r="E248" s="6" t="s">
        <v>1100</v>
      </c>
      <c r="F248" s="22">
        <v>0</v>
      </c>
      <c r="H248" s="6" t="s">
        <v>1134</v>
      </c>
      <c r="I248" s="22">
        <v>0</v>
      </c>
      <c r="K248" s="6" t="s">
        <v>6577</v>
      </c>
      <c r="L248" s="22">
        <v>0</v>
      </c>
    </row>
    <row r="249" spans="2:12">
      <c r="B249" s="6" t="s">
        <v>1114</v>
      </c>
      <c r="C249" s="22">
        <v>24835931</v>
      </c>
      <c r="E249" s="6" t="s">
        <v>1101</v>
      </c>
      <c r="F249" s="22">
        <v>11097630</v>
      </c>
      <c r="H249" s="6" t="s">
        <v>7046</v>
      </c>
      <c r="I249" s="22">
        <v>0</v>
      </c>
      <c r="K249" s="6" t="s">
        <v>7046</v>
      </c>
      <c r="L249" s="22">
        <v>0</v>
      </c>
    </row>
    <row r="250" spans="2:12">
      <c r="B250" s="6" t="s">
        <v>1115</v>
      </c>
      <c r="C250" s="22">
        <v>563799</v>
      </c>
      <c r="E250" s="6" t="s">
        <v>1102</v>
      </c>
      <c r="F250" s="22">
        <v>35448</v>
      </c>
      <c r="H250" s="6" t="s">
        <v>1136</v>
      </c>
      <c r="I250" s="22">
        <v>23940</v>
      </c>
      <c r="K250" s="6" t="s">
        <v>1136</v>
      </c>
      <c r="L250" s="22">
        <v>89166</v>
      </c>
    </row>
    <row r="251" spans="2:12">
      <c r="B251" s="6" t="s">
        <v>1116</v>
      </c>
      <c r="C251" s="22">
        <v>0</v>
      </c>
      <c r="E251" s="6" t="s">
        <v>1103</v>
      </c>
      <c r="F251" s="22">
        <v>53727</v>
      </c>
      <c r="H251" s="6" t="s">
        <v>1137</v>
      </c>
      <c r="I251" s="22">
        <v>0</v>
      </c>
      <c r="K251" s="6" t="s">
        <v>7483</v>
      </c>
      <c r="L251" s="22">
        <v>0</v>
      </c>
    </row>
    <row r="252" spans="2:12">
      <c r="B252" s="6" t="s">
        <v>1117</v>
      </c>
      <c r="C252" s="22">
        <v>0</v>
      </c>
      <c r="E252" s="6" t="s">
        <v>1104</v>
      </c>
      <c r="F252" s="22">
        <v>0</v>
      </c>
      <c r="H252" s="6" t="s">
        <v>1140</v>
      </c>
      <c r="I252" s="22">
        <v>10528</v>
      </c>
      <c r="K252" s="6" t="s">
        <v>1137</v>
      </c>
      <c r="L252" s="22">
        <v>0</v>
      </c>
    </row>
    <row r="253" spans="2:12">
      <c r="B253" s="6" t="s">
        <v>1118</v>
      </c>
      <c r="C253" s="22">
        <v>1100000</v>
      </c>
      <c r="E253" s="6" t="s">
        <v>1105</v>
      </c>
      <c r="F253" s="22">
        <v>61120</v>
      </c>
      <c r="H253" s="6" t="s">
        <v>1142</v>
      </c>
      <c r="I253" s="22">
        <v>19787</v>
      </c>
      <c r="K253" s="6" t="s">
        <v>7484</v>
      </c>
      <c r="L253" s="22">
        <v>0</v>
      </c>
    </row>
    <row r="254" spans="2:12">
      <c r="B254" s="6" t="s">
        <v>1119</v>
      </c>
      <c r="C254" s="22">
        <v>1756734</v>
      </c>
      <c r="E254" s="6" t="s">
        <v>1107</v>
      </c>
      <c r="F254" s="22">
        <v>3799514</v>
      </c>
      <c r="H254" s="6" t="s">
        <v>1143</v>
      </c>
      <c r="I254" s="22">
        <v>4632331</v>
      </c>
      <c r="K254" s="6" t="s">
        <v>1140</v>
      </c>
      <c r="L254" s="22">
        <v>36568</v>
      </c>
    </row>
    <row r="255" spans="2:12">
      <c r="B255" s="6" t="s">
        <v>1120</v>
      </c>
      <c r="C255" s="22">
        <v>0</v>
      </c>
      <c r="E255" s="6" t="s">
        <v>1108</v>
      </c>
      <c r="F255" s="22">
        <v>390462</v>
      </c>
      <c r="H255" s="6" t="s">
        <v>1144</v>
      </c>
      <c r="I255" s="22">
        <v>0</v>
      </c>
      <c r="K255" s="6" t="s">
        <v>1142</v>
      </c>
      <c r="L255" s="22">
        <v>11783</v>
      </c>
    </row>
    <row r="256" spans="2:12">
      <c r="B256" s="6" t="s">
        <v>1121</v>
      </c>
      <c r="C256" s="22">
        <v>0</v>
      </c>
      <c r="E256" s="6" t="s">
        <v>1109</v>
      </c>
      <c r="F256" s="22">
        <v>31292</v>
      </c>
      <c r="H256" s="6" t="s">
        <v>6578</v>
      </c>
      <c r="I256" s="22">
        <v>0</v>
      </c>
      <c r="K256" s="6" t="s">
        <v>1143</v>
      </c>
      <c r="L256" s="22">
        <v>913294</v>
      </c>
    </row>
    <row r="257" spans="2:12">
      <c r="B257" s="6" t="s">
        <v>1122</v>
      </c>
      <c r="C257" s="22">
        <v>0</v>
      </c>
      <c r="E257" s="6" t="s">
        <v>1110</v>
      </c>
      <c r="F257" s="22">
        <v>5897232</v>
      </c>
      <c r="H257" s="6" t="s">
        <v>7047</v>
      </c>
      <c r="I257" s="22">
        <v>389</v>
      </c>
      <c r="K257" s="6" t="s">
        <v>1144</v>
      </c>
      <c r="L257" s="22">
        <v>0</v>
      </c>
    </row>
    <row r="258" spans="2:12">
      <c r="B258" s="6" t="s">
        <v>1123</v>
      </c>
      <c r="C258" s="22">
        <v>379008</v>
      </c>
      <c r="E258" s="6" t="s">
        <v>1111</v>
      </c>
      <c r="F258" s="22">
        <v>0</v>
      </c>
      <c r="H258" s="6" t="s">
        <v>1146</v>
      </c>
      <c r="I258" s="22">
        <v>844559</v>
      </c>
      <c r="K258" s="6" t="s">
        <v>6578</v>
      </c>
      <c r="L258" s="22">
        <v>50420</v>
      </c>
    </row>
    <row r="259" spans="2:12">
      <c r="B259" s="6" t="s">
        <v>1124</v>
      </c>
      <c r="C259" s="22">
        <v>0</v>
      </c>
      <c r="E259" s="6" t="s">
        <v>1112</v>
      </c>
      <c r="F259" s="22">
        <v>62348</v>
      </c>
      <c r="H259" s="6" t="s">
        <v>1147</v>
      </c>
      <c r="I259" s="22">
        <v>1020368</v>
      </c>
      <c r="K259" s="6" t="s">
        <v>7485</v>
      </c>
      <c r="L259" s="22">
        <v>0</v>
      </c>
    </row>
    <row r="260" spans="2:12">
      <c r="B260" s="6" t="s">
        <v>1125</v>
      </c>
      <c r="C260" s="22">
        <v>196031</v>
      </c>
      <c r="E260" s="6" t="s">
        <v>6576</v>
      </c>
      <c r="F260" s="22">
        <v>0</v>
      </c>
      <c r="H260" s="6" t="s">
        <v>1149</v>
      </c>
      <c r="I260" s="22">
        <v>0</v>
      </c>
      <c r="K260" s="6" t="s">
        <v>7047</v>
      </c>
      <c r="L260" s="22">
        <v>59255</v>
      </c>
    </row>
    <row r="261" spans="2:12">
      <c r="B261" s="6" t="s">
        <v>1126</v>
      </c>
      <c r="C261" s="22">
        <v>0</v>
      </c>
      <c r="E261" s="6" t="s">
        <v>1113</v>
      </c>
      <c r="F261" s="22">
        <v>0</v>
      </c>
      <c r="H261" s="6" t="s">
        <v>1150</v>
      </c>
      <c r="I261" s="22">
        <v>42642</v>
      </c>
      <c r="K261" s="6" t="s">
        <v>1146</v>
      </c>
      <c r="L261" s="22">
        <v>1326885</v>
      </c>
    </row>
    <row r="262" spans="2:12">
      <c r="B262" s="6" t="s">
        <v>1127</v>
      </c>
      <c r="C262" s="22">
        <v>0</v>
      </c>
      <c r="E262" s="6" t="s">
        <v>1114</v>
      </c>
      <c r="F262" s="22">
        <v>17062229</v>
      </c>
      <c r="H262" s="6" t="s">
        <v>6579</v>
      </c>
      <c r="I262" s="22">
        <v>297617</v>
      </c>
      <c r="K262" s="6" t="s">
        <v>1147</v>
      </c>
      <c r="L262" s="22">
        <v>532126</v>
      </c>
    </row>
    <row r="263" spans="2:12">
      <c r="B263" s="6" t="s">
        <v>1128</v>
      </c>
      <c r="C263" s="22">
        <v>4200603</v>
      </c>
      <c r="E263" s="6" t="s">
        <v>1115</v>
      </c>
      <c r="F263" s="22">
        <v>115505</v>
      </c>
      <c r="H263" s="6" t="s">
        <v>1151</v>
      </c>
      <c r="I263" s="22">
        <v>3734594</v>
      </c>
      <c r="K263" s="6" t="s">
        <v>1150</v>
      </c>
      <c r="L263" s="22">
        <v>80204</v>
      </c>
    </row>
    <row r="264" spans="2:12">
      <c r="B264" s="6" t="s">
        <v>1129</v>
      </c>
      <c r="C264" s="22">
        <v>156530</v>
      </c>
      <c r="E264" s="6" t="s">
        <v>1116</v>
      </c>
      <c r="F264" s="22">
        <v>0</v>
      </c>
      <c r="H264" s="6" t="s">
        <v>1153</v>
      </c>
      <c r="I264" s="22">
        <v>6642556</v>
      </c>
      <c r="K264" s="6" t="s">
        <v>6579</v>
      </c>
      <c r="L264" s="22">
        <v>0</v>
      </c>
    </row>
    <row r="265" spans="2:12">
      <c r="B265" s="6" t="s">
        <v>1130</v>
      </c>
      <c r="C265" s="22">
        <v>22038381</v>
      </c>
      <c r="E265" s="6" t="s">
        <v>1117</v>
      </c>
      <c r="F265" s="22">
        <v>0</v>
      </c>
      <c r="H265" s="6" t="s">
        <v>1157</v>
      </c>
      <c r="I265" s="22">
        <v>0</v>
      </c>
      <c r="K265" s="6" t="s">
        <v>1151</v>
      </c>
      <c r="L265" s="22">
        <v>96034</v>
      </c>
    </row>
    <row r="266" spans="2:12">
      <c r="B266" s="6" t="s">
        <v>1131</v>
      </c>
      <c r="C266" s="22">
        <v>15360</v>
      </c>
      <c r="E266" s="6" t="s">
        <v>1118</v>
      </c>
      <c r="F266" s="22">
        <v>190726</v>
      </c>
      <c r="H266" s="6" t="s">
        <v>1158</v>
      </c>
      <c r="I266" s="22">
        <v>400326</v>
      </c>
      <c r="K266" s="6" t="s">
        <v>1153</v>
      </c>
      <c r="L266" s="22">
        <v>4523302</v>
      </c>
    </row>
    <row r="267" spans="2:12">
      <c r="B267" s="6" t="s">
        <v>1132</v>
      </c>
      <c r="C267" s="22">
        <v>3808470</v>
      </c>
      <c r="E267" s="6" t="s">
        <v>1119</v>
      </c>
      <c r="F267" s="22">
        <v>988075</v>
      </c>
      <c r="H267" s="6" t="s">
        <v>6580</v>
      </c>
      <c r="I267" s="22">
        <v>226454</v>
      </c>
      <c r="K267" s="6" t="s">
        <v>7486</v>
      </c>
      <c r="L267" s="22">
        <v>0</v>
      </c>
    </row>
    <row r="268" spans="2:12">
      <c r="B268" s="6" t="s">
        <v>1133</v>
      </c>
      <c r="C268" s="22">
        <v>10421</v>
      </c>
      <c r="E268" s="6" t="s">
        <v>1120</v>
      </c>
      <c r="F268" s="22">
        <v>0</v>
      </c>
      <c r="H268" s="6" t="s">
        <v>1159</v>
      </c>
      <c r="I268" s="22">
        <v>0</v>
      </c>
      <c r="K268" s="6" t="s">
        <v>1157</v>
      </c>
      <c r="L268" s="22">
        <v>0</v>
      </c>
    </row>
    <row r="269" spans="2:12">
      <c r="B269" s="6" t="s">
        <v>1134</v>
      </c>
      <c r="C269" s="22">
        <v>0</v>
      </c>
      <c r="E269" s="6" t="s">
        <v>1122</v>
      </c>
      <c r="F269" s="22">
        <v>0</v>
      </c>
      <c r="H269" s="6" t="s">
        <v>1162</v>
      </c>
      <c r="I269" s="22">
        <v>423408</v>
      </c>
      <c r="K269" s="6" t="s">
        <v>1158</v>
      </c>
      <c r="L269" s="22">
        <v>718623</v>
      </c>
    </row>
    <row r="270" spans="2:12">
      <c r="B270" s="6" t="s">
        <v>1135</v>
      </c>
      <c r="C270" s="22">
        <v>0</v>
      </c>
      <c r="E270" s="6" t="s">
        <v>1123</v>
      </c>
      <c r="F270" s="22">
        <v>1600658</v>
      </c>
      <c r="H270" s="6" t="s">
        <v>1163</v>
      </c>
      <c r="I270" s="22">
        <v>378596</v>
      </c>
      <c r="K270" s="6" t="s">
        <v>7487</v>
      </c>
      <c r="L270" s="22">
        <v>0</v>
      </c>
    </row>
    <row r="271" spans="2:12">
      <c r="B271" s="6" t="s">
        <v>1136</v>
      </c>
      <c r="C271" s="22">
        <v>0</v>
      </c>
      <c r="E271" s="6" t="s">
        <v>1124</v>
      </c>
      <c r="F271" s="22">
        <v>0</v>
      </c>
      <c r="H271" s="6" t="s">
        <v>1164</v>
      </c>
      <c r="I271" s="22">
        <v>14909</v>
      </c>
      <c r="K271" s="6" t="s">
        <v>6580</v>
      </c>
      <c r="L271" s="22">
        <v>6528</v>
      </c>
    </row>
    <row r="272" spans="2:12">
      <c r="B272" s="6" t="s">
        <v>1137</v>
      </c>
      <c r="C272" s="22">
        <v>0</v>
      </c>
      <c r="E272" s="6" t="s">
        <v>1125</v>
      </c>
      <c r="F272" s="22">
        <v>156429</v>
      </c>
      <c r="H272" s="6" t="s">
        <v>6581</v>
      </c>
      <c r="I272" s="22">
        <v>0</v>
      </c>
      <c r="K272" s="6" t="s">
        <v>1159</v>
      </c>
      <c r="L272" s="22">
        <v>0</v>
      </c>
    </row>
    <row r="273" spans="2:12">
      <c r="B273" s="6" t="s">
        <v>1138</v>
      </c>
      <c r="C273" s="22">
        <v>4540</v>
      </c>
      <c r="E273" s="6" t="s">
        <v>1126</v>
      </c>
      <c r="F273" s="22">
        <v>0</v>
      </c>
      <c r="H273" s="6" t="s">
        <v>1165</v>
      </c>
      <c r="I273" s="22">
        <v>66944</v>
      </c>
      <c r="K273" s="6" t="s">
        <v>1162</v>
      </c>
      <c r="L273" s="22">
        <v>0</v>
      </c>
    </row>
    <row r="274" spans="2:12">
      <c r="B274" s="6" t="s">
        <v>1139</v>
      </c>
      <c r="C274" s="22">
        <v>0</v>
      </c>
      <c r="E274" s="6" t="s">
        <v>1127</v>
      </c>
      <c r="F274" s="22">
        <v>0</v>
      </c>
      <c r="H274" s="6" t="s">
        <v>1166</v>
      </c>
      <c r="I274" s="22">
        <v>636242</v>
      </c>
      <c r="K274" s="6" t="s">
        <v>1163</v>
      </c>
      <c r="L274" s="22">
        <v>67073</v>
      </c>
    </row>
    <row r="275" spans="2:12">
      <c r="B275" s="6" t="s">
        <v>1140</v>
      </c>
      <c r="C275" s="22">
        <v>0</v>
      </c>
      <c r="E275" s="6" t="s">
        <v>1128</v>
      </c>
      <c r="F275" s="22">
        <v>3167701</v>
      </c>
      <c r="H275" s="6" t="s">
        <v>6582</v>
      </c>
      <c r="I275" s="22">
        <v>515231</v>
      </c>
      <c r="K275" s="6" t="s">
        <v>1164</v>
      </c>
      <c r="L275" s="22">
        <v>863557</v>
      </c>
    </row>
    <row r="276" spans="2:12">
      <c r="B276" s="6" t="s">
        <v>1141</v>
      </c>
      <c r="C276" s="22">
        <v>0</v>
      </c>
      <c r="E276" s="6" t="s">
        <v>1129</v>
      </c>
      <c r="F276" s="22">
        <v>213258</v>
      </c>
      <c r="H276" s="6" t="s">
        <v>7048</v>
      </c>
      <c r="I276" s="22">
        <v>0</v>
      </c>
      <c r="K276" s="6" t="s">
        <v>6581</v>
      </c>
      <c r="L276" s="22">
        <v>0</v>
      </c>
    </row>
    <row r="277" spans="2:12">
      <c r="B277" s="6" t="s">
        <v>1142</v>
      </c>
      <c r="C277" s="22">
        <v>562724</v>
      </c>
      <c r="E277" s="6" t="s">
        <v>1130</v>
      </c>
      <c r="F277" s="22">
        <v>11608301</v>
      </c>
      <c r="H277" s="6" t="s">
        <v>1168</v>
      </c>
      <c r="I277" s="22">
        <v>3884561</v>
      </c>
      <c r="K277" s="6" t="s">
        <v>1165</v>
      </c>
      <c r="L277" s="22">
        <v>116732</v>
      </c>
    </row>
    <row r="278" spans="2:12">
      <c r="B278" s="6" t="s">
        <v>1143</v>
      </c>
      <c r="C278" s="22">
        <v>3162162</v>
      </c>
      <c r="E278" s="6" t="s">
        <v>1131</v>
      </c>
      <c r="F278" s="22">
        <v>27740</v>
      </c>
      <c r="H278" s="6" t="s">
        <v>1170</v>
      </c>
      <c r="I278" s="22">
        <v>1430051</v>
      </c>
      <c r="K278" s="6" t="s">
        <v>1166</v>
      </c>
      <c r="L278" s="22">
        <v>0</v>
      </c>
    </row>
    <row r="279" spans="2:12">
      <c r="B279" s="6" t="s">
        <v>1144</v>
      </c>
      <c r="C279" s="22">
        <v>38623</v>
      </c>
      <c r="E279" s="6" t="s">
        <v>1132</v>
      </c>
      <c r="F279" s="22">
        <v>2290682</v>
      </c>
      <c r="H279" s="6" t="s">
        <v>1172</v>
      </c>
      <c r="I279" s="22">
        <v>419673</v>
      </c>
      <c r="K279" s="6" t="s">
        <v>6582</v>
      </c>
      <c r="L279" s="22">
        <v>392691</v>
      </c>
    </row>
    <row r="280" spans="2:12">
      <c r="B280" s="6" t="s">
        <v>1145</v>
      </c>
      <c r="C280" s="22">
        <v>47085</v>
      </c>
      <c r="E280" s="6" t="s">
        <v>1133</v>
      </c>
      <c r="F280" s="22">
        <v>10732</v>
      </c>
      <c r="H280" s="6" t="s">
        <v>1174</v>
      </c>
      <c r="I280" s="22">
        <v>288615</v>
      </c>
      <c r="K280" s="6" t="s">
        <v>7048</v>
      </c>
      <c r="L280" s="22">
        <v>0</v>
      </c>
    </row>
    <row r="281" spans="2:12">
      <c r="B281" s="6" t="s">
        <v>1146</v>
      </c>
      <c r="C281" s="22">
        <v>1984120</v>
      </c>
      <c r="E281" s="6" t="s">
        <v>6577</v>
      </c>
      <c r="F281" s="22">
        <v>0</v>
      </c>
      <c r="H281" s="6" t="s">
        <v>6583</v>
      </c>
      <c r="I281" s="22">
        <v>16367</v>
      </c>
      <c r="K281" s="6" t="s">
        <v>1168</v>
      </c>
      <c r="L281" s="22">
        <v>3887399</v>
      </c>
    </row>
    <row r="282" spans="2:12">
      <c r="B282" s="6" t="s">
        <v>1147</v>
      </c>
      <c r="C282" s="22">
        <v>293628</v>
      </c>
      <c r="E282" s="6" t="s">
        <v>1134</v>
      </c>
      <c r="F282" s="22">
        <v>0</v>
      </c>
      <c r="H282" s="6" t="s">
        <v>1177</v>
      </c>
      <c r="I282" s="22">
        <v>7454</v>
      </c>
      <c r="K282" s="6" t="s">
        <v>1169</v>
      </c>
      <c r="L282" s="22">
        <v>0</v>
      </c>
    </row>
    <row r="283" spans="2:12">
      <c r="B283" s="6" t="s">
        <v>1148</v>
      </c>
      <c r="C283" s="22">
        <v>2007</v>
      </c>
      <c r="E283" s="6" t="s">
        <v>1135</v>
      </c>
      <c r="F283" s="22">
        <v>0</v>
      </c>
      <c r="H283" s="6" t="s">
        <v>1178</v>
      </c>
      <c r="I283" s="22">
        <v>364817</v>
      </c>
      <c r="K283" s="6" t="s">
        <v>1170</v>
      </c>
      <c r="L283" s="22">
        <v>1856686</v>
      </c>
    </row>
    <row r="284" spans="2:12">
      <c r="B284" s="6" t="s">
        <v>1149</v>
      </c>
      <c r="C284" s="22">
        <v>0</v>
      </c>
      <c r="E284" s="6" t="s">
        <v>1136</v>
      </c>
      <c r="F284" s="22">
        <v>36480</v>
      </c>
      <c r="H284" s="6" t="s">
        <v>1179</v>
      </c>
      <c r="I284" s="22">
        <v>0</v>
      </c>
      <c r="K284" s="6" t="s">
        <v>1172</v>
      </c>
      <c r="L284" s="22">
        <v>2136</v>
      </c>
    </row>
    <row r="285" spans="2:12">
      <c r="B285" s="6" t="s">
        <v>1150</v>
      </c>
      <c r="C285" s="22">
        <v>11809</v>
      </c>
      <c r="E285" s="6" t="s">
        <v>1137</v>
      </c>
      <c r="F285" s="22">
        <v>0</v>
      </c>
      <c r="H285" s="6" t="s">
        <v>1181</v>
      </c>
      <c r="I285" s="22">
        <v>1449968</v>
      </c>
      <c r="K285" s="6" t="s">
        <v>7488</v>
      </c>
      <c r="L285" s="22">
        <v>0</v>
      </c>
    </row>
    <row r="286" spans="2:12">
      <c r="B286" s="6" t="s">
        <v>1151</v>
      </c>
      <c r="C286" s="22">
        <v>4150148</v>
      </c>
      <c r="E286" s="6" t="s">
        <v>1138</v>
      </c>
      <c r="F286" s="22">
        <v>0</v>
      </c>
      <c r="H286" s="6" t="s">
        <v>1182</v>
      </c>
      <c r="I286" s="22">
        <v>642031</v>
      </c>
      <c r="K286" s="6" t="s">
        <v>1174</v>
      </c>
      <c r="L286" s="22">
        <v>0</v>
      </c>
    </row>
    <row r="287" spans="2:12">
      <c r="B287" s="6" t="s">
        <v>1152</v>
      </c>
      <c r="C287" s="22">
        <v>0</v>
      </c>
      <c r="E287" s="6" t="s">
        <v>1140</v>
      </c>
      <c r="F287" s="22">
        <v>5264</v>
      </c>
      <c r="H287" s="6" t="s">
        <v>7049</v>
      </c>
      <c r="I287" s="22">
        <v>0</v>
      </c>
      <c r="K287" s="6" t="s">
        <v>7489</v>
      </c>
      <c r="L287" s="22">
        <v>41617</v>
      </c>
    </row>
    <row r="288" spans="2:12">
      <c r="B288" s="6" t="s">
        <v>1153</v>
      </c>
      <c r="C288" s="22">
        <v>797535</v>
      </c>
      <c r="E288" s="6" t="s">
        <v>1141</v>
      </c>
      <c r="F288" s="22">
        <v>0</v>
      </c>
      <c r="H288" s="6" t="s">
        <v>1183</v>
      </c>
      <c r="I288" s="22">
        <v>88008</v>
      </c>
      <c r="K288" s="6" t="s">
        <v>6583</v>
      </c>
      <c r="L288" s="22">
        <v>1662</v>
      </c>
    </row>
    <row r="289" spans="2:12">
      <c r="B289" s="6" t="s">
        <v>1154</v>
      </c>
      <c r="C289" s="22">
        <v>0</v>
      </c>
      <c r="E289" s="6" t="s">
        <v>1142</v>
      </c>
      <c r="F289" s="22">
        <v>54693</v>
      </c>
      <c r="H289" s="6" t="s">
        <v>6584</v>
      </c>
      <c r="I289" s="22">
        <v>0</v>
      </c>
      <c r="K289" s="6" t="s">
        <v>1177</v>
      </c>
      <c r="L289" s="22">
        <v>27708</v>
      </c>
    </row>
    <row r="290" spans="2:12">
      <c r="B290" s="6" t="s">
        <v>1155</v>
      </c>
      <c r="C290" s="22">
        <v>0</v>
      </c>
      <c r="E290" s="6" t="s">
        <v>1143</v>
      </c>
      <c r="F290" s="22">
        <v>4921790</v>
      </c>
      <c r="H290" s="6" t="s">
        <v>1184</v>
      </c>
      <c r="I290" s="22">
        <v>0</v>
      </c>
      <c r="K290" s="6" t="s">
        <v>1181</v>
      </c>
      <c r="L290" s="22">
        <v>984859</v>
      </c>
    </row>
    <row r="291" spans="2:12">
      <c r="B291" s="6" t="s">
        <v>1156</v>
      </c>
      <c r="C291" s="22">
        <v>0</v>
      </c>
      <c r="E291" s="6" t="s">
        <v>1144</v>
      </c>
      <c r="F291" s="22">
        <v>140697</v>
      </c>
      <c r="H291" s="6" t="s">
        <v>6585</v>
      </c>
      <c r="I291" s="22">
        <v>0</v>
      </c>
      <c r="K291" s="6" t="s">
        <v>1182</v>
      </c>
      <c r="L291" s="22">
        <v>166163</v>
      </c>
    </row>
    <row r="292" spans="2:12">
      <c r="B292" s="6" t="s">
        <v>1157</v>
      </c>
      <c r="C292" s="22">
        <v>0</v>
      </c>
      <c r="E292" s="6" t="s">
        <v>6578</v>
      </c>
      <c r="F292" s="22">
        <v>0</v>
      </c>
      <c r="H292" s="6" t="s">
        <v>1186</v>
      </c>
      <c r="I292" s="22">
        <v>5924</v>
      </c>
      <c r="K292" s="6" t="s">
        <v>7049</v>
      </c>
      <c r="L292" s="22">
        <v>0</v>
      </c>
    </row>
    <row r="293" spans="2:12">
      <c r="B293" s="6" t="s">
        <v>1158</v>
      </c>
      <c r="C293" s="22">
        <v>1189005</v>
      </c>
      <c r="E293" s="6" t="s">
        <v>1145</v>
      </c>
      <c r="F293" s="22">
        <v>34241</v>
      </c>
      <c r="H293" s="6" t="s">
        <v>1187</v>
      </c>
      <c r="I293" s="22">
        <v>11704761</v>
      </c>
      <c r="K293" s="6" t="s">
        <v>7490</v>
      </c>
      <c r="L293" s="22">
        <v>0</v>
      </c>
    </row>
    <row r="294" spans="2:12">
      <c r="B294" s="6" t="s">
        <v>1159</v>
      </c>
      <c r="C294" s="22">
        <v>0</v>
      </c>
      <c r="E294" s="6" t="s">
        <v>1146</v>
      </c>
      <c r="F294" s="22">
        <v>1653600</v>
      </c>
      <c r="H294" s="6" t="s">
        <v>1188</v>
      </c>
      <c r="I294" s="22">
        <v>369654</v>
      </c>
      <c r="K294" s="6" t="s">
        <v>1183</v>
      </c>
      <c r="L294" s="22">
        <v>0</v>
      </c>
    </row>
    <row r="295" spans="2:12">
      <c r="B295" s="6" t="s">
        <v>1160</v>
      </c>
      <c r="C295" s="22">
        <v>3702789</v>
      </c>
      <c r="E295" s="6" t="s">
        <v>1147</v>
      </c>
      <c r="F295" s="22">
        <v>2013555</v>
      </c>
      <c r="H295" s="6" t="s">
        <v>1189</v>
      </c>
      <c r="I295" s="22">
        <v>482028</v>
      </c>
      <c r="K295" s="6" t="s">
        <v>6584</v>
      </c>
      <c r="L295" s="22">
        <v>0</v>
      </c>
    </row>
    <row r="296" spans="2:12">
      <c r="B296" s="6" t="s">
        <v>1161</v>
      </c>
      <c r="C296" s="22">
        <v>0</v>
      </c>
      <c r="E296" s="6" t="s">
        <v>1148</v>
      </c>
      <c r="F296" s="22">
        <v>0</v>
      </c>
      <c r="H296" s="6" t="s">
        <v>1190</v>
      </c>
      <c r="I296" s="22">
        <v>14575</v>
      </c>
      <c r="K296" s="6" t="s">
        <v>1184</v>
      </c>
      <c r="L296" s="22">
        <v>0</v>
      </c>
    </row>
    <row r="297" spans="2:12">
      <c r="B297" s="6" t="s">
        <v>1162</v>
      </c>
      <c r="C297" s="22">
        <v>531884</v>
      </c>
      <c r="E297" s="6" t="s">
        <v>1149</v>
      </c>
      <c r="F297" s="22">
        <v>0</v>
      </c>
      <c r="H297" s="6" t="s">
        <v>1191</v>
      </c>
      <c r="I297" s="22">
        <v>55974</v>
      </c>
      <c r="K297" s="6" t="s">
        <v>6585</v>
      </c>
      <c r="L297" s="22">
        <v>0</v>
      </c>
    </row>
    <row r="298" spans="2:12">
      <c r="B298" s="6" t="s">
        <v>1163</v>
      </c>
      <c r="C298" s="22">
        <v>198689</v>
      </c>
      <c r="E298" s="6" t="s">
        <v>1150</v>
      </c>
      <c r="F298" s="22">
        <v>9888</v>
      </c>
      <c r="H298" s="6" t="s">
        <v>1192</v>
      </c>
      <c r="I298" s="22">
        <v>0</v>
      </c>
      <c r="K298" s="6" t="s">
        <v>7491</v>
      </c>
      <c r="L298" s="22">
        <v>0</v>
      </c>
    </row>
    <row r="299" spans="2:12">
      <c r="B299" s="6" t="s">
        <v>1164</v>
      </c>
      <c r="C299" s="22">
        <v>0</v>
      </c>
      <c r="E299" s="6" t="s">
        <v>6579</v>
      </c>
      <c r="F299" s="22">
        <v>48000</v>
      </c>
      <c r="H299" s="6" t="s">
        <v>7050</v>
      </c>
      <c r="I299" s="22">
        <v>0</v>
      </c>
      <c r="K299" s="6" t="s">
        <v>1186</v>
      </c>
      <c r="L299" s="22">
        <v>150</v>
      </c>
    </row>
    <row r="300" spans="2:12">
      <c r="B300" s="6" t="s">
        <v>1165</v>
      </c>
      <c r="C300" s="22">
        <v>48330</v>
      </c>
      <c r="E300" s="6" t="s">
        <v>1151</v>
      </c>
      <c r="F300" s="22">
        <v>1878058</v>
      </c>
      <c r="H300" s="6" t="s">
        <v>1193</v>
      </c>
      <c r="I300" s="22">
        <v>0</v>
      </c>
      <c r="K300" s="6" t="s">
        <v>1187</v>
      </c>
      <c r="L300" s="22">
        <v>19753435</v>
      </c>
    </row>
    <row r="301" spans="2:12">
      <c r="B301" s="6" t="s">
        <v>1166</v>
      </c>
      <c r="C301" s="22">
        <v>2210211</v>
      </c>
      <c r="E301" s="6" t="s">
        <v>1152</v>
      </c>
      <c r="F301" s="22">
        <v>0</v>
      </c>
      <c r="H301" s="6" t="s">
        <v>1194</v>
      </c>
      <c r="I301" s="22">
        <v>1590</v>
      </c>
      <c r="K301" s="6" t="s">
        <v>1188</v>
      </c>
      <c r="L301" s="22">
        <v>14791</v>
      </c>
    </row>
    <row r="302" spans="2:12">
      <c r="B302" s="6" t="s">
        <v>1167</v>
      </c>
      <c r="C302" s="22">
        <v>0</v>
      </c>
      <c r="E302" s="6" t="s">
        <v>1153</v>
      </c>
      <c r="F302" s="22">
        <v>46290</v>
      </c>
      <c r="H302" s="6" t="s">
        <v>1195</v>
      </c>
      <c r="I302" s="22">
        <v>0</v>
      </c>
      <c r="K302" s="6" t="s">
        <v>1189</v>
      </c>
      <c r="L302" s="22">
        <v>167053</v>
      </c>
    </row>
    <row r="303" spans="2:12">
      <c r="B303" s="6" t="s">
        <v>1168</v>
      </c>
      <c r="C303" s="22">
        <v>3474711</v>
      </c>
      <c r="E303" s="6" t="s">
        <v>1157</v>
      </c>
      <c r="F303" s="22">
        <v>0</v>
      </c>
      <c r="H303" s="6" t="s">
        <v>1196</v>
      </c>
      <c r="I303" s="22">
        <v>1254836</v>
      </c>
      <c r="K303" s="6" t="s">
        <v>1190</v>
      </c>
      <c r="L303" s="22">
        <v>145137</v>
      </c>
    </row>
    <row r="304" spans="2:12">
      <c r="B304" s="6" t="s">
        <v>1169</v>
      </c>
      <c r="C304" s="22">
        <v>0</v>
      </c>
      <c r="E304" s="6" t="s">
        <v>1158</v>
      </c>
      <c r="F304" s="22">
        <v>962816</v>
      </c>
      <c r="H304" s="6" t="s">
        <v>1198</v>
      </c>
      <c r="I304" s="22">
        <v>0</v>
      </c>
      <c r="K304" s="6" t="s">
        <v>1191</v>
      </c>
      <c r="L304" s="22">
        <v>51789</v>
      </c>
    </row>
    <row r="305" spans="2:12">
      <c r="B305" s="6" t="s">
        <v>1170</v>
      </c>
      <c r="C305" s="22">
        <v>1136110</v>
      </c>
      <c r="E305" s="6" t="s">
        <v>6580</v>
      </c>
      <c r="F305" s="22">
        <v>388096</v>
      </c>
      <c r="H305" s="6" t="s">
        <v>1200</v>
      </c>
      <c r="I305" s="22">
        <v>57273</v>
      </c>
      <c r="K305" s="6" t="s">
        <v>1192</v>
      </c>
      <c r="L305" s="22">
        <v>0</v>
      </c>
    </row>
    <row r="306" spans="2:12">
      <c r="B306" s="6" t="s">
        <v>1171</v>
      </c>
      <c r="C306" s="22">
        <v>0</v>
      </c>
      <c r="E306" s="6" t="s">
        <v>1159</v>
      </c>
      <c r="F306" s="22">
        <v>0</v>
      </c>
      <c r="H306" s="6" t="s">
        <v>7051</v>
      </c>
      <c r="I306" s="22">
        <v>1935</v>
      </c>
      <c r="K306" s="6" t="s">
        <v>7050</v>
      </c>
      <c r="L306" s="22">
        <v>0</v>
      </c>
    </row>
    <row r="307" spans="2:12">
      <c r="B307" s="6" t="s">
        <v>1172</v>
      </c>
      <c r="C307" s="22">
        <v>341795</v>
      </c>
      <c r="E307" s="6" t="s">
        <v>1160</v>
      </c>
      <c r="F307" s="22">
        <v>3475060</v>
      </c>
      <c r="H307" s="6" t="s">
        <v>1201</v>
      </c>
      <c r="I307" s="22">
        <v>1389781</v>
      </c>
      <c r="K307" s="6" t="s">
        <v>1193</v>
      </c>
      <c r="L307" s="22">
        <v>227206</v>
      </c>
    </row>
    <row r="308" spans="2:12">
      <c r="B308" s="6" t="s">
        <v>1173</v>
      </c>
      <c r="C308" s="22">
        <v>0</v>
      </c>
      <c r="E308" s="6" t="s">
        <v>1162</v>
      </c>
      <c r="F308" s="22">
        <v>2153486</v>
      </c>
      <c r="H308" s="6" t="s">
        <v>1202</v>
      </c>
      <c r="I308" s="22">
        <v>158620</v>
      </c>
      <c r="K308" s="6" t="s">
        <v>1194</v>
      </c>
      <c r="L308" s="22">
        <v>14933</v>
      </c>
    </row>
    <row r="309" spans="2:12">
      <c r="B309" s="6" t="s">
        <v>1174</v>
      </c>
      <c r="C309" s="22">
        <v>2485508</v>
      </c>
      <c r="E309" s="6" t="s">
        <v>1163</v>
      </c>
      <c r="F309" s="22">
        <v>194421</v>
      </c>
      <c r="H309" s="6" t="s">
        <v>1205</v>
      </c>
      <c r="I309" s="22">
        <v>487498</v>
      </c>
      <c r="K309" s="6" t="s">
        <v>1195</v>
      </c>
      <c r="L309" s="22">
        <v>0</v>
      </c>
    </row>
    <row r="310" spans="2:12">
      <c r="B310" s="6" t="s">
        <v>1175</v>
      </c>
      <c r="C310" s="22">
        <v>0</v>
      </c>
      <c r="E310" s="6" t="s">
        <v>1164</v>
      </c>
      <c r="F310" s="22">
        <v>6206</v>
      </c>
      <c r="H310" s="6" t="s">
        <v>1206</v>
      </c>
      <c r="I310" s="22">
        <v>3291167</v>
      </c>
      <c r="K310" s="6" t="s">
        <v>1196</v>
      </c>
      <c r="L310" s="22">
        <v>455616</v>
      </c>
    </row>
    <row r="311" spans="2:12">
      <c r="B311" s="6" t="s">
        <v>1176</v>
      </c>
      <c r="C311" s="22">
        <v>0</v>
      </c>
      <c r="E311" s="6" t="s">
        <v>6581</v>
      </c>
      <c r="F311" s="22">
        <v>0</v>
      </c>
      <c r="H311" s="6" t="s">
        <v>1207</v>
      </c>
      <c r="I311" s="22">
        <v>476932</v>
      </c>
      <c r="K311" s="6" t="s">
        <v>1198</v>
      </c>
      <c r="L311" s="22">
        <v>0</v>
      </c>
    </row>
    <row r="312" spans="2:12">
      <c r="B312" s="6" t="s">
        <v>1177</v>
      </c>
      <c r="C312" s="22">
        <v>252748</v>
      </c>
      <c r="E312" s="6" t="s">
        <v>1165</v>
      </c>
      <c r="F312" s="22">
        <v>31828</v>
      </c>
      <c r="H312" s="6" t="s">
        <v>1208</v>
      </c>
      <c r="I312" s="22">
        <v>8957</v>
      </c>
      <c r="K312" s="6" t="s">
        <v>1200</v>
      </c>
      <c r="L312" s="22">
        <v>0</v>
      </c>
    </row>
    <row r="313" spans="2:12">
      <c r="B313" s="6" t="s">
        <v>1178</v>
      </c>
      <c r="C313" s="22">
        <v>655868</v>
      </c>
      <c r="E313" s="6" t="s">
        <v>1166</v>
      </c>
      <c r="F313" s="22">
        <v>1903794</v>
      </c>
      <c r="H313" s="6" t="s">
        <v>1209</v>
      </c>
      <c r="I313" s="22">
        <v>354761</v>
      </c>
      <c r="K313" s="6" t="s">
        <v>7051</v>
      </c>
      <c r="L313" s="22">
        <v>163296</v>
      </c>
    </row>
    <row r="314" spans="2:12">
      <c r="B314" s="6" t="s">
        <v>1179</v>
      </c>
      <c r="C314" s="22">
        <v>79279</v>
      </c>
      <c r="E314" s="6" t="s">
        <v>6582</v>
      </c>
      <c r="F314" s="22">
        <v>160575</v>
      </c>
      <c r="H314" s="6" t="s">
        <v>1210</v>
      </c>
      <c r="I314" s="22">
        <v>374804</v>
      </c>
      <c r="K314" s="6" t="s">
        <v>7492</v>
      </c>
      <c r="L314" s="22">
        <v>0</v>
      </c>
    </row>
    <row r="315" spans="2:12">
      <c r="B315" s="6" t="s">
        <v>1180</v>
      </c>
      <c r="C315" s="22">
        <v>0</v>
      </c>
      <c r="E315" s="6" t="s">
        <v>1167</v>
      </c>
      <c r="F315" s="22">
        <v>0</v>
      </c>
      <c r="H315" s="6" t="s">
        <v>1211</v>
      </c>
      <c r="I315" s="22">
        <v>0</v>
      </c>
      <c r="K315" s="6" t="s">
        <v>1201</v>
      </c>
      <c r="L315" s="22">
        <v>982699</v>
      </c>
    </row>
    <row r="316" spans="2:12">
      <c r="B316" s="6" t="s">
        <v>1181</v>
      </c>
      <c r="C316" s="22">
        <v>2481782</v>
      </c>
      <c r="E316" s="6" t="s">
        <v>1168</v>
      </c>
      <c r="F316" s="22">
        <v>3832955</v>
      </c>
      <c r="H316" s="6" t="s">
        <v>1212</v>
      </c>
      <c r="I316" s="22">
        <v>0</v>
      </c>
      <c r="K316" s="6" t="s">
        <v>1202</v>
      </c>
      <c r="L316" s="22">
        <v>108538</v>
      </c>
    </row>
    <row r="317" spans="2:12">
      <c r="B317" s="6" t="s">
        <v>1182</v>
      </c>
      <c r="C317" s="22">
        <v>389729</v>
      </c>
      <c r="E317" s="6" t="s">
        <v>1170</v>
      </c>
      <c r="F317" s="22">
        <v>878454</v>
      </c>
      <c r="H317" s="6" t="s">
        <v>1213</v>
      </c>
      <c r="I317" s="22">
        <v>48375</v>
      </c>
      <c r="K317" s="6" t="s">
        <v>7493</v>
      </c>
      <c r="L317" s="22">
        <v>0</v>
      </c>
    </row>
    <row r="318" spans="2:12">
      <c r="B318" s="6" t="s">
        <v>1183</v>
      </c>
      <c r="C318" s="22">
        <v>0</v>
      </c>
      <c r="E318" s="6" t="s">
        <v>1172</v>
      </c>
      <c r="F318" s="22">
        <v>139911</v>
      </c>
      <c r="H318" s="6" t="s">
        <v>6586</v>
      </c>
      <c r="I318" s="22">
        <v>0</v>
      </c>
      <c r="K318" s="6" t="s">
        <v>1205</v>
      </c>
      <c r="L318" s="22">
        <v>484100</v>
      </c>
    </row>
    <row r="319" spans="2:12">
      <c r="B319" s="6" t="s">
        <v>1184</v>
      </c>
      <c r="C319" s="22">
        <v>0</v>
      </c>
      <c r="E319" s="6" t="s">
        <v>1173</v>
      </c>
      <c r="F319" s="22">
        <v>0</v>
      </c>
      <c r="H319" s="6" t="s">
        <v>1214</v>
      </c>
      <c r="I319" s="22">
        <v>9399</v>
      </c>
      <c r="K319" s="6" t="s">
        <v>1206</v>
      </c>
      <c r="L319" s="22">
        <v>3029905</v>
      </c>
    </row>
    <row r="320" spans="2:12">
      <c r="B320" s="6" t="s">
        <v>1185</v>
      </c>
      <c r="C320" s="22">
        <v>0</v>
      </c>
      <c r="E320" s="6" t="s">
        <v>1174</v>
      </c>
      <c r="F320" s="22">
        <v>590132</v>
      </c>
      <c r="H320" s="6" t="s">
        <v>7052</v>
      </c>
      <c r="I320" s="22">
        <v>0</v>
      </c>
      <c r="K320" s="6" t="s">
        <v>1207</v>
      </c>
      <c r="L320" s="22">
        <v>187215</v>
      </c>
    </row>
    <row r="321" spans="2:12">
      <c r="B321" s="6" t="s">
        <v>1186</v>
      </c>
      <c r="C321" s="22">
        <v>291822</v>
      </c>
      <c r="E321" s="6" t="s">
        <v>1175</v>
      </c>
      <c r="F321" s="22">
        <v>0</v>
      </c>
      <c r="H321" s="6" t="s">
        <v>1215</v>
      </c>
      <c r="I321" s="22">
        <v>50661</v>
      </c>
      <c r="K321" s="6" t="s">
        <v>1209</v>
      </c>
      <c r="L321" s="22">
        <v>1389522</v>
      </c>
    </row>
    <row r="322" spans="2:12">
      <c r="B322" s="6" t="s">
        <v>1187</v>
      </c>
      <c r="C322" s="22">
        <v>8072201</v>
      </c>
      <c r="E322" s="6" t="s">
        <v>1176</v>
      </c>
      <c r="F322" s="22">
        <v>0</v>
      </c>
      <c r="H322" s="6" t="s">
        <v>1216</v>
      </c>
      <c r="I322" s="22">
        <v>0</v>
      </c>
      <c r="K322" s="6" t="s">
        <v>1210</v>
      </c>
      <c r="L322" s="22">
        <v>258776</v>
      </c>
    </row>
    <row r="323" spans="2:12">
      <c r="B323" s="6" t="s">
        <v>1188</v>
      </c>
      <c r="C323" s="22">
        <v>92906</v>
      </c>
      <c r="E323" s="6" t="s">
        <v>6583</v>
      </c>
      <c r="F323" s="22">
        <v>0</v>
      </c>
      <c r="H323" s="6" t="s">
        <v>1217</v>
      </c>
      <c r="I323" s="22">
        <v>0</v>
      </c>
      <c r="K323" s="6" t="s">
        <v>7494</v>
      </c>
      <c r="L323" s="22">
        <v>0</v>
      </c>
    </row>
    <row r="324" spans="2:12">
      <c r="B324" s="6" t="s">
        <v>1189</v>
      </c>
      <c r="C324" s="22">
        <v>0</v>
      </c>
      <c r="E324" s="6" t="s">
        <v>1177</v>
      </c>
      <c r="F324" s="22">
        <v>271460</v>
      </c>
      <c r="H324" s="6" t="s">
        <v>1220</v>
      </c>
      <c r="I324" s="22">
        <v>165668</v>
      </c>
      <c r="K324" s="6" t="s">
        <v>7495</v>
      </c>
      <c r="L324" s="22">
        <v>0</v>
      </c>
    </row>
    <row r="325" spans="2:12">
      <c r="B325" s="6" t="s">
        <v>1190</v>
      </c>
      <c r="C325" s="22">
        <v>3</v>
      </c>
      <c r="E325" s="6" t="s">
        <v>1178</v>
      </c>
      <c r="F325" s="22">
        <v>505627</v>
      </c>
      <c r="H325" s="6" t="s">
        <v>7053</v>
      </c>
      <c r="I325" s="22">
        <v>0</v>
      </c>
      <c r="K325" s="6" t="s">
        <v>7496</v>
      </c>
      <c r="L325" s="22">
        <v>0</v>
      </c>
    </row>
    <row r="326" spans="2:12">
      <c r="B326" s="6" t="s">
        <v>1191</v>
      </c>
      <c r="C326" s="22">
        <v>180092</v>
      </c>
      <c r="E326" s="6" t="s">
        <v>1179</v>
      </c>
      <c r="F326" s="22">
        <v>0</v>
      </c>
      <c r="H326" s="6" t="s">
        <v>1221</v>
      </c>
      <c r="I326" s="22">
        <v>2837285</v>
      </c>
      <c r="K326" s="6" t="s">
        <v>1212</v>
      </c>
      <c r="L326" s="22">
        <v>4987426</v>
      </c>
    </row>
    <row r="327" spans="2:12">
      <c r="B327" s="6" t="s">
        <v>1192</v>
      </c>
      <c r="C327" s="22">
        <v>162761</v>
      </c>
      <c r="E327" s="6" t="s">
        <v>1180</v>
      </c>
      <c r="F327" s="22">
        <v>0</v>
      </c>
      <c r="H327" s="6" t="s">
        <v>1224</v>
      </c>
      <c r="I327" s="22">
        <v>584238</v>
      </c>
      <c r="K327" s="6" t="s">
        <v>1213</v>
      </c>
      <c r="L327" s="22">
        <v>43403</v>
      </c>
    </row>
    <row r="328" spans="2:12">
      <c r="B328" s="6" t="s">
        <v>1193</v>
      </c>
      <c r="C328" s="22">
        <v>89021</v>
      </c>
      <c r="E328" s="6" t="s">
        <v>1181</v>
      </c>
      <c r="F328" s="22">
        <v>1915626</v>
      </c>
      <c r="H328" s="6" t="s">
        <v>1225</v>
      </c>
      <c r="I328" s="22">
        <v>0</v>
      </c>
      <c r="K328" s="6" t="s">
        <v>6586</v>
      </c>
      <c r="L328" s="22">
        <v>0</v>
      </c>
    </row>
    <row r="329" spans="2:12">
      <c r="B329" s="6" t="s">
        <v>1194</v>
      </c>
      <c r="C329" s="22">
        <v>0</v>
      </c>
      <c r="E329" s="6" t="s">
        <v>1182</v>
      </c>
      <c r="F329" s="22">
        <v>1040183</v>
      </c>
      <c r="H329" s="6" t="s">
        <v>1227</v>
      </c>
      <c r="I329" s="22">
        <v>3352656</v>
      </c>
      <c r="K329" s="6" t="s">
        <v>1214</v>
      </c>
      <c r="L329" s="22">
        <v>71500</v>
      </c>
    </row>
    <row r="330" spans="2:12">
      <c r="B330" s="6" t="s">
        <v>1195</v>
      </c>
      <c r="C330" s="22">
        <v>0</v>
      </c>
      <c r="E330" s="6" t="s">
        <v>1183</v>
      </c>
      <c r="F330" s="22">
        <v>117699</v>
      </c>
      <c r="H330" s="6" t="s">
        <v>1228</v>
      </c>
      <c r="I330" s="22">
        <v>473732</v>
      </c>
      <c r="K330" s="6" t="s">
        <v>7052</v>
      </c>
      <c r="L330" s="22">
        <v>0</v>
      </c>
    </row>
    <row r="331" spans="2:12">
      <c r="B331" s="6" t="s">
        <v>1196</v>
      </c>
      <c r="C331" s="22">
        <v>467549</v>
      </c>
      <c r="E331" s="6" t="s">
        <v>6584</v>
      </c>
      <c r="F331" s="22">
        <v>0</v>
      </c>
      <c r="H331" s="6" t="s">
        <v>1229</v>
      </c>
      <c r="I331" s="22">
        <v>182710</v>
      </c>
      <c r="K331" s="6" t="s">
        <v>1215</v>
      </c>
      <c r="L331" s="22">
        <v>5410</v>
      </c>
    </row>
    <row r="332" spans="2:12">
      <c r="B332" s="6" t="s">
        <v>1197</v>
      </c>
      <c r="C332" s="22">
        <v>0</v>
      </c>
      <c r="E332" s="6" t="s">
        <v>1184</v>
      </c>
      <c r="F332" s="22">
        <v>0</v>
      </c>
      <c r="H332" s="6" t="s">
        <v>7054</v>
      </c>
      <c r="I332" s="22">
        <v>2507</v>
      </c>
      <c r="K332" s="6" t="s">
        <v>1217</v>
      </c>
      <c r="L332" s="22">
        <v>21399</v>
      </c>
    </row>
    <row r="333" spans="2:12">
      <c r="B333" s="6" t="s">
        <v>1198</v>
      </c>
      <c r="C333" s="22">
        <v>0</v>
      </c>
      <c r="E333" s="6" t="s">
        <v>6585</v>
      </c>
      <c r="F333" s="22">
        <v>0</v>
      </c>
      <c r="H333" s="6" t="s">
        <v>1231</v>
      </c>
      <c r="I333" s="22">
        <v>16582643</v>
      </c>
      <c r="K333" s="6" t="s">
        <v>1220</v>
      </c>
      <c r="L333" s="22">
        <v>17400</v>
      </c>
    </row>
    <row r="334" spans="2:12">
      <c r="B334" s="6" t="s">
        <v>1199</v>
      </c>
      <c r="C334" s="22">
        <v>0</v>
      </c>
      <c r="E334" s="6" t="s">
        <v>1185</v>
      </c>
      <c r="F334" s="22">
        <v>0</v>
      </c>
      <c r="H334" s="6" t="s">
        <v>1233</v>
      </c>
      <c r="I334" s="22">
        <v>0</v>
      </c>
      <c r="K334" s="6" t="s">
        <v>7053</v>
      </c>
      <c r="L334" s="22">
        <v>26000</v>
      </c>
    </row>
    <row r="335" spans="2:12">
      <c r="B335" s="6" t="s">
        <v>1200</v>
      </c>
      <c r="C335" s="22">
        <v>437928</v>
      </c>
      <c r="E335" s="6" t="s">
        <v>1186</v>
      </c>
      <c r="F335" s="22">
        <v>685</v>
      </c>
      <c r="H335" s="6" t="s">
        <v>1238</v>
      </c>
      <c r="I335" s="22">
        <v>74352</v>
      </c>
      <c r="K335" s="6" t="s">
        <v>1221</v>
      </c>
      <c r="L335" s="22">
        <v>7128591</v>
      </c>
    </row>
    <row r="336" spans="2:12">
      <c r="B336" s="6" t="s">
        <v>1201</v>
      </c>
      <c r="C336" s="22">
        <v>470392</v>
      </c>
      <c r="E336" s="6" t="s">
        <v>1187</v>
      </c>
      <c r="F336" s="22">
        <v>9108021</v>
      </c>
      <c r="H336" s="6" t="s">
        <v>1240</v>
      </c>
      <c r="I336" s="22">
        <v>262561</v>
      </c>
      <c r="K336" s="6" t="s">
        <v>1224</v>
      </c>
      <c r="L336" s="22">
        <v>17305</v>
      </c>
    </row>
    <row r="337" spans="2:12">
      <c r="B337" s="6" t="s">
        <v>1202</v>
      </c>
      <c r="C337" s="22">
        <v>113973</v>
      </c>
      <c r="E337" s="6" t="s">
        <v>1188</v>
      </c>
      <c r="F337" s="22">
        <v>326804</v>
      </c>
      <c r="H337" s="6" t="s">
        <v>6587</v>
      </c>
      <c r="I337" s="22">
        <v>0</v>
      </c>
      <c r="K337" s="6" t="s">
        <v>1227</v>
      </c>
      <c r="L337" s="22">
        <v>2873295</v>
      </c>
    </row>
    <row r="338" spans="2:12">
      <c r="B338" s="6" t="s">
        <v>1203</v>
      </c>
      <c r="C338" s="22">
        <v>0</v>
      </c>
      <c r="E338" s="6" t="s">
        <v>1189</v>
      </c>
      <c r="F338" s="22">
        <v>737088</v>
      </c>
      <c r="H338" s="6" t="s">
        <v>7055</v>
      </c>
      <c r="I338" s="22">
        <v>0</v>
      </c>
      <c r="K338" s="6" t="s">
        <v>1228</v>
      </c>
      <c r="L338" s="22">
        <v>0</v>
      </c>
    </row>
    <row r="339" spans="2:12">
      <c r="B339" s="6" t="s">
        <v>1204</v>
      </c>
      <c r="C339" s="22">
        <v>33748</v>
      </c>
      <c r="E339" s="6" t="s">
        <v>1190</v>
      </c>
      <c r="F339" s="22">
        <v>0</v>
      </c>
      <c r="H339" s="6" t="s">
        <v>1243</v>
      </c>
      <c r="I339" s="22">
        <v>0</v>
      </c>
      <c r="K339" s="6" t="s">
        <v>1229</v>
      </c>
      <c r="L339" s="22">
        <v>579226</v>
      </c>
    </row>
    <row r="340" spans="2:12">
      <c r="B340" s="6" t="s">
        <v>1205</v>
      </c>
      <c r="C340" s="22">
        <v>90159</v>
      </c>
      <c r="E340" s="6" t="s">
        <v>1191</v>
      </c>
      <c r="F340" s="22">
        <v>107079</v>
      </c>
      <c r="H340" s="6" t="s">
        <v>1244</v>
      </c>
      <c r="I340" s="22">
        <v>4254284</v>
      </c>
      <c r="K340" s="6" t="s">
        <v>7054</v>
      </c>
      <c r="L340" s="22">
        <v>10318</v>
      </c>
    </row>
    <row r="341" spans="2:12">
      <c r="B341" s="6" t="s">
        <v>1206</v>
      </c>
      <c r="C341" s="22">
        <v>21176710</v>
      </c>
      <c r="E341" s="6" t="s">
        <v>1192</v>
      </c>
      <c r="F341" s="22">
        <v>11684</v>
      </c>
      <c r="H341" s="6" t="s">
        <v>1247</v>
      </c>
      <c r="I341" s="22">
        <v>44982</v>
      </c>
      <c r="K341" s="6" t="s">
        <v>1231</v>
      </c>
      <c r="L341" s="22">
        <v>24580479</v>
      </c>
    </row>
    <row r="342" spans="2:12">
      <c r="B342" s="6" t="s">
        <v>1207</v>
      </c>
      <c r="C342" s="22">
        <v>2753185</v>
      </c>
      <c r="E342" s="6" t="s">
        <v>1193</v>
      </c>
      <c r="F342" s="22">
        <v>232403</v>
      </c>
      <c r="H342" s="6" t="s">
        <v>1248</v>
      </c>
      <c r="I342" s="22">
        <v>19232246</v>
      </c>
      <c r="K342" s="6" t="s">
        <v>1233</v>
      </c>
      <c r="L342" s="22">
        <v>0</v>
      </c>
    </row>
    <row r="343" spans="2:12">
      <c r="B343" s="6" t="s">
        <v>1208</v>
      </c>
      <c r="C343" s="22">
        <v>41194</v>
      </c>
      <c r="E343" s="6" t="s">
        <v>1194</v>
      </c>
      <c r="F343" s="22">
        <v>185</v>
      </c>
      <c r="H343" s="6" t="s">
        <v>6588</v>
      </c>
      <c r="I343" s="22">
        <v>0</v>
      </c>
      <c r="K343" s="6" t="s">
        <v>7497</v>
      </c>
      <c r="L343" s="22">
        <v>0</v>
      </c>
    </row>
    <row r="344" spans="2:12">
      <c r="B344" s="6" t="s">
        <v>1209</v>
      </c>
      <c r="C344" s="22">
        <v>81798</v>
      </c>
      <c r="E344" s="6" t="s">
        <v>1195</v>
      </c>
      <c r="F344" s="22">
        <v>0</v>
      </c>
      <c r="H344" s="6" t="s">
        <v>1250</v>
      </c>
      <c r="I344" s="22">
        <v>0</v>
      </c>
      <c r="K344" s="6" t="s">
        <v>1238</v>
      </c>
      <c r="L344" s="22">
        <v>0</v>
      </c>
    </row>
    <row r="345" spans="2:12">
      <c r="B345" s="6" t="s">
        <v>1210</v>
      </c>
      <c r="C345" s="22">
        <v>385193</v>
      </c>
      <c r="E345" s="6" t="s">
        <v>1196</v>
      </c>
      <c r="F345" s="22">
        <v>439295</v>
      </c>
      <c r="H345" s="6" t="s">
        <v>1251</v>
      </c>
      <c r="I345" s="22">
        <v>42758</v>
      </c>
      <c r="K345" s="6" t="s">
        <v>7498</v>
      </c>
      <c r="L345" s="22">
        <v>0</v>
      </c>
    </row>
    <row r="346" spans="2:12">
      <c r="B346" s="6" t="s">
        <v>1211</v>
      </c>
      <c r="C346" s="22">
        <v>876330</v>
      </c>
      <c r="E346" s="6" t="s">
        <v>1197</v>
      </c>
      <c r="F346" s="22">
        <v>0</v>
      </c>
      <c r="H346" s="6" t="s">
        <v>1254</v>
      </c>
      <c r="I346" s="22">
        <v>1903631</v>
      </c>
      <c r="K346" s="6" t="s">
        <v>7499</v>
      </c>
      <c r="L346" s="22">
        <v>0</v>
      </c>
    </row>
    <row r="347" spans="2:12">
      <c r="B347" s="6" t="s">
        <v>1212</v>
      </c>
      <c r="C347" s="22">
        <v>55712</v>
      </c>
      <c r="E347" s="6" t="s">
        <v>1198</v>
      </c>
      <c r="F347" s="22">
        <v>0</v>
      </c>
      <c r="H347" s="6" t="s">
        <v>1255</v>
      </c>
      <c r="I347" s="22">
        <v>274</v>
      </c>
      <c r="K347" s="6" t="s">
        <v>1240</v>
      </c>
      <c r="L347" s="22">
        <v>64703</v>
      </c>
    </row>
    <row r="348" spans="2:12">
      <c r="B348" s="6" t="s">
        <v>1213</v>
      </c>
      <c r="C348" s="22">
        <v>60298</v>
      </c>
      <c r="E348" s="6" t="s">
        <v>1200</v>
      </c>
      <c r="F348" s="22">
        <v>0</v>
      </c>
      <c r="H348" s="6" t="s">
        <v>1256</v>
      </c>
      <c r="I348" s="22">
        <v>218111</v>
      </c>
      <c r="K348" s="6" t="s">
        <v>6587</v>
      </c>
      <c r="L348" s="22">
        <v>191272</v>
      </c>
    </row>
    <row r="349" spans="2:12">
      <c r="B349" s="6" t="s">
        <v>1214</v>
      </c>
      <c r="C349" s="22">
        <v>77233</v>
      </c>
      <c r="E349" s="6" t="s">
        <v>1201</v>
      </c>
      <c r="F349" s="22">
        <v>938762</v>
      </c>
      <c r="H349" s="6" t="s">
        <v>7056</v>
      </c>
      <c r="I349" s="22">
        <v>22985</v>
      </c>
      <c r="K349" s="6" t="s">
        <v>7500</v>
      </c>
      <c r="L349" s="22">
        <v>0</v>
      </c>
    </row>
    <row r="350" spans="2:12">
      <c r="B350" s="6" t="s">
        <v>1215</v>
      </c>
      <c r="C350" s="22">
        <v>6402</v>
      </c>
      <c r="E350" s="6" t="s">
        <v>1202</v>
      </c>
      <c r="F350" s="22">
        <v>91077</v>
      </c>
      <c r="H350" s="6" t="s">
        <v>1257</v>
      </c>
      <c r="I350" s="22">
        <v>2955017</v>
      </c>
      <c r="K350" s="6" t="s">
        <v>7055</v>
      </c>
      <c r="L350" s="22">
        <v>0</v>
      </c>
    </row>
    <row r="351" spans="2:12">
      <c r="B351" s="6" t="s">
        <v>1216</v>
      </c>
      <c r="C351" s="22">
        <v>0</v>
      </c>
      <c r="E351" s="6" t="s">
        <v>1203</v>
      </c>
      <c r="F351" s="22">
        <v>0</v>
      </c>
      <c r="H351" s="6" t="s">
        <v>1258</v>
      </c>
      <c r="I351" s="22">
        <v>60974</v>
      </c>
      <c r="K351" s="6" t="s">
        <v>1243</v>
      </c>
      <c r="L351" s="22">
        <v>0</v>
      </c>
    </row>
    <row r="352" spans="2:12">
      <c r="B352" s="6" t="s">
        <v>1217</v>
      </c>
      <c r="C352" s="22">
        <v>344124</v>
      </c>
      <c r="E352" s="6" t="s">
        <v>1204</v>
      </c>
      <c r="F352" s="22">
        <v>0</v>
      </c>
      <c r="H352" s="6" t="s">
        <v>1259</v>
      </c>
      <c r="I352" s="22">
        <v>0</v>
      </c>
      <c r="K352" s="6" t="s">
        <v>1244</v>
      </c>
      <c r="L352" s="22">
        <v>5402423</v>
      </c>
    </row>
    <row r="353" spans="2:12">
      <c r="B353" s="6" t="s">
        <v>1218</v>
      </c>
      <c r="C353" s="22">
        <v>0</v>
      </c>
      <c r="E353" s="6" t="s">
        <v>1205</v>
      </c>
      <c r="F353" s="22">
        <v>970467</v>
      </c>
      <c r="H353" s="6" t="s">
        <v>6589</v>
      </c>
      <c r="I353" s="22">
        <v>0</v>
      </c>
      <c r="K353" s="6" t="s">
        <v>1248</v>
      </c>
      <c r="L353" s="22">
        <v>17521366</v>
      </c>
    </row>
    <row r="354" spans="2:12">
      <c r="B354" s="6" t="s">
        <v>1219</v>
      </c>
      <c r="C354" s="22">
        <v>0</v>
      </c>
      <c r="E354" s="6" t="s">
        <v>1206</v>
      </c>
      <c r="F354" s="22">
        <v>5623026</v>
      </c>
      <c r="H354" s="6" t="s">
        <v>1260</v>
      </c>
      <c r="I354" s="22">
        <v>157266</v>
      </c>
      <c r="K354" s="6" t="s">
        <v>6588</v>
      </c>
      <c r="L354" s="22">
        <v>9620</v>
      </c>
    </row>
    <row r="355" spans="2:12">
      <c r="B355" s="6" t="s">
        <v>1220</v>
      </c>
      <c r="C355" s="22">
        <v>0</v>
      </c>
      <c r="E355" s="6" t="s">
        <v>1207</v>
      </c>
      <c r="F355" s="22">
        <v>516152</v>
      </c>
      <c r="H355" s="6" t="s">
        <v>1261</v>
      </c>
      <c r="I355" s="22">
        <v>3350717</v>
      </c>
      <c r="K355" s="6" t="s">
        <v>1250</v>
      </c>
      <c r="L355" s="22">
        <v>0</v>
      </c>
    </row>
    <row r="356" spans="2:12">
      <c r="B356" s="6" t="s">
        <v>1221</v>
      </c>
      <c r="C356" s="22">
        <v>4763287</v>
      </c>
      <c r="E356" s="6" t="s">
        <v>1208</v>
      </c>
      <c r="F356" s="22">
        <v>62400</v>
      </c>
      <c r="H356" s="6" t="s">
        <v>6590</v>
      </c>
      <c r="I356" s="22">
        <v>0</v>
      </c>
      <c r="K356" s="6" t="s">
        <v>1251</v>
      </c>
      <c r="L356" s="22">
        <v>0</v>
      </c>
    </row>
    <row r="357" spans="2:12">
      <c r="B357" s="6" t="s">
        <v>1222</v>
      </c>
      <c r="C357" s="22">
        <v>0</v>
      </c>
      <c r="E357" s="6" t="s">
        <v>1209</v>
      </c>
      <c r="F357" s="22">
        <v>84873</v>
      </c>
      <c r="H357" s="6" t="s">
        <v>6591</v>
      </c>
      <c r="I357" s="22">
        <v>0</v>
      </c>
      <c r="K357" s="6" t="s">
        <v>1255</v>
      </c>
      <c r="L357" s="22">
        <v>69</v>
      </c>
    </row>
    <row r="358" spans="2:12">
      <c r="B358" s="6" t="s">
        <v>1223</v>
      </c>
      <c r="C358" s="22">
        <v>0</v>
      </c>
      <c r="E358" s="6" t="s">
        <v>1210</v>
      </c>
      <c r="F358" s="22">
        <v>679883</v>
      </c>
      <c r="H358" s="6" t="s">
        <v>1264</v>
      </c>
      <c r="I358" s="22">
        <v>1417755</v>
      </c>
      <c r="K358" s="6" t="s">
        <v>1256</v>
      </c>
      <c r="L358" s="22">
        <v>669628</v>
      </c>
    </row>
    <row r="359" spans="2:12">
      <c r="B359" s="6" t="s">
        <v>1224</v>
      </c>
      <c r="C359" s="22">
        <v>12000</v>
      </c>
      <c r="E359" s="6" t="s">
        <v>1211</v>
      </c>
      <c r="F359" s="22">
        <v>3804</v>
      </c>
      <c r="H359" s="6" t="s">
        <v>1265</v>
      </c>
      <c r="I359" s="22">
        <v>1270148</v>
      </c>
      <c r="K359" s="6" t="s">
        <v>7056</v>
      </c>
      <c r="L359" s="22">
        <v>39212</v>
      </c>
    </row>
    <row r="360" spans="2:12">
      <c r="B360" s="6" t="s">
        <v>1225</v>
      </c>
      <c r="C360" s="22">
        <v>0</v>
      </c>
      <c r="E360" s="6" t="s">
        <v>1212</v>
      </c>
      <c r="F360" s="22">
        <v>186936</v>
      </c>
      <c r="H360" s="6" t="s">
        <v>1267</v>
      </c>
      <c r="I360" s="22">
        <v>24917070</v>
      </c>
      <c r="K360" s="6" t="s">
        <v>1257</v>
      </c>
      <c r="L360" s="22">
        <v>2758202</v>
      </c>
    </row>
    <row r="361" spans="2:12">
      <c r="B361" s="6" t="s">
        <v>1226</v>
      </c>
      <c r="C361" s="22">
        <v>0</v>
      </c>
      <c r="E361" s="6" t="s">
        <v>1213</v>
      </c>
      <c r="F361" s="22">
        <v>72889</v>
      </c>
      <c r="H361" s="6" t="s">
        <v>1268</v>
      </c>
      <c r="I361" s="22">
        <v>0</v>
      </c>
      <c r="K361" s="6" t="s">
        <v>1258</v>
      </c>
      <c r="L361" s="22">
        <v>17146</v>
      </c>
    </row>
    <row r="362" spans="2:12">
      <c r="B362" s="6" t="s">
        <v>1227</v>
      </c>
      <c r="C362" s="22">
        <v>4052206</v>
      </c>
      <c r="E362" s="6" t="s">
        <v>6586</v>
      </c>
      <c r="F362" s="22">
        <v>0</v>
      </c>
      <c r="H362" s="6" t="s">
        <v>6592</v>
      </c>
      <c r="I362" s="22">
        <v>45630</v>
      </c>
      <c r="K362" s="6" t="s">
        <v>1259</v>
      </c>
      <c r="L362" s="22">
        <v>0</v>
      </c>
    </row>
    <row r="363" spans="2:12">
      <c r="B363" s="6" t="s">
        <v>1228</v>
      </c>
      <c r="C363" s="22">
        <v>1166907</v>
      </c>
      <c r="E363" s="6" t="s">
        <v>1214</v>
      </c>
      <c r="F363" s="22">
        <v>68950</v>
      </c>
      <c r="H363" s="6" t="s">
        <v>1270</v>
      </c>
      <c r="I363" s="22">
        <v>14298167</v>
      </c>
      <c r="K363" s="6" t="s">
        <v>6589</v>
      </c>
      <c r="L363" s="22">
        <v>0</v>
      </c>
    </row>
    <row r="364" spans="2:12">
      <c r="B364" s="6" t="s">
        <v>1229</v>
      </c>
      <c r="C364" s="22">
        <v>0</v>
      </c>
      <c r="E364" s="6" t="s">
        <v>1215</v>
      </c>
      <c r="F364" s="22">
        <v>13530</v>
      </c>
      <c r="H364" s="6" t="s">
        <v>1271</v>
      </c>
      <c r="I364" s="22">
        <v>4199</v>
      </c>
      <c r="K364" s="6" t="s">
        <v>1260</v>
      </c>
      <c r="L364" s="22">
        <v>57663</v>
      </c>
    </row>
    <row r="365" spans="2:12">
      <c r="B365" s="6" t="s">
        <v>1230</v>
      </c>
      <c r="C365" s="22">
        <v>83382</v>
      </c>
      <c r="E365" s="6" t="s">
        <v>1216</v>
      </c>
      <c r="F365" s="22">
        <v>0</v>
      </c>
      <c r="H365" s="6" t="s">
        <v>1272</v>
      </c>
      <c r="I365" s="22">
        <v>54049</v>
      </c>
      <c r="K365" s="6" t="s">
        <v>1261</v>
      </c>
      <c r="L365" s="22">
        <v>3833797</v>
      </c>
    </row>
    <row r="366" spans="2:12">
      <c r="B366" s="6" t="s">
        <v>1231</v>
      </c>
      <c r="C366" s="22">
        <v>13112512</v>
      </c>
      <c r="E366" s="6" t="s">
        <v>1217</v>
      </c>
      <c r="F366" s="22">
        <v>67694</v>
      </c>
      <c r="H366" s="6" t="s">
        <v>1273</v>
      </c>
      <c r="I366" s="22">
        <v>16056</v>
      </c>
      <c r="K366" s="6" t="s">
        <v>6590</v>
      </c>
      <c r="L366" s="22">
        <v>0</v>
      </c>
    </row>
    <row r="367" spans="2:12">
      <c r="B367" s="6" t="s">
        <v>1232</v>
      </c>
      <c r="C367" s="22">
        <v>0</v>
      </c>
      <c r="E367" s="6" t="s">
        <v>1218</v>
      </c>
      <c r="F367" s="22">
        <v>0</v>
      </c>
      <c r="H367" s="6" t="s">
        <v>7057</v>
      </c>
      <c r="I367" s="22">
        <v>0</v>
      </c>
      <c r="K367" s="6" t="s">
        <v>6591</v>
      </c>
      <c r="L367" s="22">
        <v>0</v>
      </c>
    </row>
    <row r="368" spans="2:12">
      <c r="B368" s="6" t="s">
        <v>1233</v>
      </c>
      <c r="C368" s="22">
        <v>1724575</v>
      </c>
      <c r="E368" s="6" t="s">
        <v>1219</v>
      </c>
      <c r="F368" s="22">
        <v>0</v>
      </c>
      <c r="H368" s="6" t="s">
        <v>6593</v>
      </c>
      <c r="I368" s="22">
        <v>0</v>
      </c>
      <c r="K368" s="6" t="s">
        <v>1264</v>
      </c>
      <c r="L368" s="22">
        <v>1768401</v>
      </c>
    </row>
    <row r="369" spans="2:12">
      <c r="B369" s="6" t="s">
        <v>1234</v>
      </c>
      <c r="C369" s="22">
        <v>0</v>
      </c>
      <c r="E369" s="6" t="s">
        <v>1220</v>
      </c>
      <c r="F369" s="22">
        <v>53776</v>
      </c>
      <c r="H369" s="6" t="s">
        <v>1274</v>
      </c>
      <c r="I369" s="22">
        <v>1378086</v>
      </c>
      <c r="K369" s="6" t="s">
        <v>1265</v>
      </c>
      <c r="L369" s="22">
        <v>1909179</v>
      </c>
    </row>
    <row r="370" spans="2:12">
      <c r="B370" s="6" t="s">
        <v>1235</v>
      </c>
      <c r="C370" s="22">
        <v>0</v>
      </c>
      <c r="E370" s="6" t="s">
        <v>1221</v>
      </c>
      <c r="F370" s="22">
        <v>3166139</v>
      </c>
      <c r="H370" s="6" t="s">
        <v>1275</v>
      </c>
      <c r="I370" s="22">
        <v>5762</v>
      </c>
      <c r="K370" s="6" t="s">
        <v>1267</v>
      </c>
      <c r="L370" s="22">
        <v>22254472</v>
      </c>
    </row>
    <row r="371" spans="2:12">
      <c r="B371" s="6" t="s">
        <v>1236</v>
      </c>
      <c r="C371" s="22">
        <v>0</v>
      </c>
      <c r="E371" s="6" t="s">
        <v>1222</v>
      </c>
      <c r="F371" s="22">
        <v>0</v>
      </c>
      <c r="H371" s="6" t="s">
        <v>1276</v>
      </c>
      <c r="I371" s="22">
        <v>68837</v>
      </c>
      <c r="K371" s="6" t="s">
        <v>1268</v>
      </c>
      <c r="L371" s="22">
        <v>0</v>
      </c>
    </row>
    <row r="372" spans="2:12">
      <c r="B372" s="6" t="s">
        <v>1237</v>
      </c>
      <c r="C372" s="22">
        <v>476544</v>
      </c>
      <c r="E372" s="6" t="s">
        <v>1223</v>
      </c>
      <c r="F372" s="22">
        <v>0</v>
      </c>
      <c r="H372" s="6" t="s">
        <v>1277</v>
      </c>
      <c r="I372" s="22">
        <v>305885</v>
      </c>
      <c r="K372" s="6" t="s">
        <v>6592</v>
      </c>
      <c r="L372" s="22">
        <v>0</v>
      </c>
    </row>
    <row r="373" spans="2:12">
      <c r="B373" s="6" t="s">
        <v>1238</v>
      </c>
      <c r="C373" s="22">
        <v>0</v>
      </c>
      <c r="E373" s="6" t="s">
        <v>1224</v>
      </c>
      <c r="F373" s="22">
        <v>12000</v>
      </c>
      <c r="H373" s="6" t="s">
        <v>1278</v>
      </c>
      <c r="I373" s="22">
        <v>0</v>
      </c>
      <c r="K373" s="6" t="s">
        <v>1270</v>
      </c>
      <c r="L373" s="22">
        <v>14167670</v>
      </c>
    </row>
    <row r="374" spans="2:12">
      <c r="B374" s="6" t="s">
        <v>1239</v>
      </c>
      <c r="C374" s="22">
        <v>0</v>
      </c>
      <c r="E374" s="6" t="s">
        <v>1225</v>
      </c>
      <c r="F374" s="22">
        <v>0</v>
      </c>
      <c r="H374" s="6" t="s">
        <v>1281</v>
      </c>
      <c r="I374" s="22">
        <v>19001232</v>
      </c>
      <c r="K374" s="6" t="s">
        <v>1272</v>
      </c>
      <c r="L374" s="22">
        <v>315</v>
      </c>
    </row>
    <row r="375" spans="2:12">
      <c r="B375" s="6" t="s">
        <v>1240</v>
      </c>
      <c r="C375" s="22">
        <v>299491</v>
      </c>
      <c r="E375" s="6" t="s">
        <v>1227</v>
      </c>
      <c r="F375" s="22">
        <v>1830857</v>
      </c>
      <c r="H375" s="6" t="s">
        <v>1282</v>
      </c>
      <c r="I375" s="22">
        <v>20104</v>
      </c>
      <c r="K375" s="6" t="s">
        <v>1273</v>
      </c>
      <c r="L375" s="22">
        <v>193323</v>
      </c>
    </row>
    <row r="376" spans="2:12">
      <c r="B376" s="6" t="s">
        <v>1241</v>
      </c>
      <c r="C376" s="22">
        <v>0</v>
      </c>
      <c r="E376" s="6" t="s">
        <v>1228</v>
      </c>
      <c r="F376" s="22">
        <v>898830</v>
      </c>
      <c r="H376" s="6" t="s">
        <v>1283</v>
      </c>
      <c r="I376" s="22">
        <v>48162</v>
      </c>
      <c r="K376" s="6" t="s">
        <v>7057</v>
      </c>
      <c r="L376" s="22">
        <v>0</v>
      </c>
    </row>
    <row r="377" spans="2:12">
      <c r="B377" s="6" t="s">
        <v>1242</v>
      </c>
      <c r="C377" s="22">
        <v>10266</v>
      </c>
      <c r="E377" s="6" t="s">
        <v>1229</v>
      </c>
      <c r="F377" s="22">
        <v>0</v>
      </c>
      <c r="H377" s="6" t="s">
        <v>1284</v>
      </c>
      <c r="I377" s="22">
        <v>98046</v>
      </c>
      <c r="K377" s="6" t="s">
        <v>6593</v>
      </c>
      <c r="L377" s="22">
        <v>474789</v>
      </c>
    </row>
    <row r="378" spans="2:12">
      <c r="B378" s="6" t="s">
        <v>1243</v>
      </c>
      <c r="C378" s="22">
        <v>0</v>
      </c>
      <c r="E378" s="6" t="s">
        <v>1230</v>
      </c>
      <c r="F378" s="22">
        <v>0</v>
      </c>
      <c r="H378" s="6" t="s">
        <v>1285</v>
      </c>
      <c r="I378" s="22">
        <v>6076075</v>
      </c>
      <c r="K378" s="6" t="s">
        <v>1274</v>
      </c>
      <c r="L378" s="22">
        <v>1118488</v>
      </c>
    </row>
    <row r="379" spans="2:12">
      <c r="B379" s="6" t="s">
        <v>1244</v>
      </c>
      <c r="C379" s="22">
        <v>3884605</v>
      </c>
      <c r="E379" s="6" t="s">
        <v>1231</v>
      </c>
      <c r="F379" s="22">
        <v>21782255</v>
      </c>
      <c r="H379" s="6" t="s">
        <v>1286</v>
      </c>
      <c r="I379" s="22">
        <v>0</v>
      </c>
      <c r="K379" s="6" t="s">
        <v>1275</v>
      </c>
      <c r="L379" s="22">
        <v>5952</v>
      </c>
    </row>
    <row r="380" spans="2:12">
      <c r="B380" s="6" t="s">
        <v>1245</v>
      </c>
      <c r="C380" s="22">
        <v>0</v>
      </c>
      <c r="E380" s="6" t="s">
        <v>1232</v>
      </c>
      <c r="F380" s="22">
        <v>0</v>
      </c>
      <c r="H380" s="6" t="s">
        <v>7058</v>
      </c>
      <c r="I380" s="22">
        <v>0</v>
      </c>
      <c r="K380" s="6" t="s">
        <v>1276</v>
      </c>
      <c r="L380" s="22">
        <v>60577</v>
      </c>
    </row>
    <row r="381" spans="2:12">
      <c r="B381" s="6" t="s">
        <v>1246</v>
      </c>
      <c r="C381" s="22">
        <v>115740</v>
      </c>
      <c r="E381" s="6" t="s">
        <v>1233</v>
      </c>
      <c r="F381" s="22">
        <v>257691</v>
      </c>
      <c r="H381" s="6" t="s">
        <v>1287</v>
      </c>
      <c r="I381" s="22">
        <v>0</v>
      </c>
      <c r="K381" s="6" t="s">
        <v>1277</v>
      </c>
      <c r="L381" s="22">
        <v>375928</v>
      </c>
    </row>
    <row r="382" spans="2:12">
      <c r="B382" s="6" t="s">
        <v>1247</v>
      </c>
      <c r="C382" s="22">
        <v>104599</v>
      </c>
      <c r="E382" s="6" t="s">
        <v>1235</v>
      </c>
      <c r="F382" s="22">
        <v>0</v>
      </c>
      <c r="H382" s="6" t="s">
        <v>1288</v>
      </c>
      <c r="I382" s="22">
        <v>0</v>
      </c>
      <c r="K382" s="6" t="s">
        <v>1281</v>
      </c>
      <c r="L382" s="22">
        <v>32033677</v>
      </c>
    </row>
    <row r="383" spans="2:12">
      <c r="B383" s="6" t="s">
        <v>1248</v>
      </c>
      <c r="C383" s="22">
        <v>18207473</v>
      </c>
      <c r="E383" s="6" t="s">
        <v>1237</v>
      </c>
      <c r="F383" s="22">
        <v>210505</v>
      </c>
      <c r="H383" s="6" t="s">
        <v>7059</v>
      </c>
      <c r="I383" s="22">
        <v>0</v>
      </c>
      <c r="K383" s="6" t="s">
        <v>1282</v>
      </c>
      <c r="L383" s="22">
        <v>6587</v>
      </c>
    </row>
    <row r="384" spans="2:12">
      <c r="B384" s="6" t="s">
        <v>1249</v>
      </c>
      <c r="C384" s="22">
        <v>0</v>
      </c>
      <c r="E384" s="6" t="s">
        <v>1238</v>
      </c>
      <c r="F384" s="22">
        <v>0</v>
      </c>
      <c r="H384" s="6" t="s">
        <v>1290</v>
      </c>
      <c r="I384" s="22">
        <v>0</v>
      </c>
      <c r="K384" s="6" t="s">
        <v>1283</v>
      </c>
      <c r="L384" s="22">
        <v>95517</v>
      </c>
    </row>
    <row r="385" spans="2:12">
      <c r="B385" s="6" t="s">
        <v>1250</v>
      </c>
      <c r="C385" s="22">
        <v>0</v>
      </c>
      <c r="E385" s="6" t="s">
        <v>1239</v>
      </c>
      <c r="F385" s="22">
        <v>0</v>
      </c>
      <c r="H385" s="6" t="s">
        <v>1291</v>
      </c>
      <c r="I385" s="22">
        <v>0</v>
      </c>
      <c r="K385" s="6" t="s">
        <v>1284</v>
      </c>
      <c r="L385" s="22">
        <v>67229</v>
      </c>
    </row>
    <row r="386" spans="2:12">
      <c r="B386" s="6" t="s">
        <v>1251</v>
      </c>
      <c r="C386" s="22">
        <v>17103</v>
      </c>
      <c r="E386" s="6" t="s">
        <v>1240</v>
      </c>
      <c r="F386" s="22">
        <v>49640</v>
      </c>
      <c r="H386" s="6" t="s">
        <v>1292</v>
      </c>
      <c r="I386" s="22">
        <v>0</v>
      </c>
      <c r="K386" s="6" t="s">
        <v>1285</v>
      </c>
      <c r="L386" s="22">
        <v>2031458</v>
      </c>
    </row>
    <row r="387" spans="2:12">
      <c r="B387" s="6" t="s">
        <v>1252</v>
      </c>
      <c r="C387" s="22">
        <v>0</v>
      </c>
      <c r="E387" s="6" t="s">
        <v>6587</v>
      </c>
      <c r="F387" s="22">
        <v>0</v>
      </c>
      <c r="H387" s="6" t="s">
        <v>1293</v>
      </c>
      <c r="I387" s="22">
        <v>1558751</v>
      </c>
      <c r="K387" s="6" t="s">
        <v>7058</v>
      </c>
      <c r="L387" s="22">
        <v>0</v>
      </c>
    </row>
    <row r="388" spans="2:12">
      <c r="B388" s="6" t="s">
        <v>1253</v>
      </c>
      <c r="C388" s="22">
        <v>0</v>
      </c>
      <c r="E388" s="6" t="s">
        <v>1241</v>
      </c>
      <c r="F388" s="22">
        <v>0</v>
      </c>
      <c r="H388" s="6" t="s">
        <v>1295</v>
      </c>
      <c r="I388" s="22">
        <v>0</v>
      </c>
      <c r="K388" s="6" t="s">
        <v>1287</v>
      </c>
      <c r="L388" s="22">
        <v>0</v>
      </c>
    </row>
    <row r="389" spans="2:12">
      <c r="B389" s="6" t="s">
        <v>1254</v>
      </c>
      <c r="C389" s="22">
        <v>6338238</v>
      </c>
      <c r="E389" s="6" t="s">
        <v>1242</v>
      </c>
      <c r="F389" s="22">
        <v>5381</v>
      </c>
      <c r="H389" s="6" t="s">
        <v>1296</v>
      </c>
      <c r="I389" s="22">
        <v>122077</v>
      </c>
      <c r="K389" s="6" t="s">
        <v>7059</v>
      </c>
      <c r="L389" s="22">
        <v>0</v>
      </c>
    </row>
    <row r="390" spans="2:12">
      <c r="B390" s="6" t="s">
        <v>1255</v>
      </c>
      <c r="C390" s="22">
        <v>69</v>
      </c>
      <c r="E390" s="6" t="s">
        <v>1243</v>
      </c>
      <c r="F390" s="22">
        <v>0</v>
      </c>
      <c r="H390" s="6" t="s">
        <v>7060</v>
      </c>
      <c r="I390" s="22">
        <v>705550</v>
      </c>
      <c r="K390" s="6" t="s">
        <v>1291</v>
      </c>
      <c r="L390" s="22">
        <v>0</v>
      </c>
    </row>
    <row r="391" spans="2:12">
      <c r="B391" s="6" t="s">
        <v>1256</v>
      </c>
      <c r="C391" s="22">
        <v>202093</v>
      </c>
      <c r="E391" s="6" t="s">
        <v>1244</v>
      </c>
      <c r="F391" s="22">
        <v>4591661</v>
      </c>
      <c r="H391" s="6" t="s">
        <v>1297</v>
      </c>
      <c r="I391" s="22">
        <v>0</v>
      </c>
      <c r="K391" s="6" t="s">
        <v>1293</v>
      </c>
      <c r="L391" s="22">
        <v>3819882</v>
      </c>
    </row>
    <row r="392" spans="2:12">
      <c r="B392" s="6" t="s">
        <v>1257</v>
      </c>
      <c r="C392" s="22">
        <v>1790245</v>
      </c>
      <c r="E392" s="6" t="s">
        <v>1246</v>
      </c>
      <c r="F392" s="22">
        <v>85427</v>
      </c>
      <c r="H392" s="6" t="s">
        <v>1298</v>
      </c>
      <c r="I392" s="22">
        <v>0</v>
      </c>
      <c r="K392" s="6" t="s">
        <v>1296</v>
      </c>
      <c r="L392" s="22">
        <v>143839</v>
      </c>
    </row>
    <row r="393" spans="2:12">
      <c r="B393" s="6" t="s">
        <v>1258</v>
      </c>
      <c r="C393" s="22">
        <v>81993</v>
      </c>
      <c r="E393" s="6" t="s">
        <v>1247</v>
      </c>
      <c r="F393" s="22">
        <v>129479</v>
      </c>
      <c r="H393" s="6" t="s">
        <v>1299</v>
      </c>
      <c r="I393" s="22">
        <v>0</v>
      </c>
      <c r="K393" s="6" t="s">
        <v>7060</v>
      </c>
      <c r="L393" s="22">
        <v>650293</v>
      </c>
    </row>
    <row r="394" spans="2:12">
      <c r="B394" s="6" t="s">
        <v>1259</v>
      </c>
      <c r="C394" s="22">
        <v>0</v>
      </c>
      <c r="E394" s="6" t="s">
        <v>1248</v>
      </c>
      <c r="F394" s="22">
        <v>17912378</v>
      </c>
      <c r="H394" s="6" t="s">
        <v>1301</v>
      </c>
      <c r="I394" s="22">
        <v>17098226</v>
      </c>
      <c r="K394" s="6" t="s">
        <v>1298</v>
      </c>
      <c r="L394" s="22">
        <v>12850</v>
      </c>
    </row>
    <row r="395" spans="2:12">
      <c r="B395" s="6" t="s">
        <v>1260</v>
      </c>
      <c r="C395" s="22">
        <v>121696</v>
      </c>
      <c r="E395" s="6" t="s">
        <v>1249</v>
      </c>
      <c r="F395" s="22">
        <v>0</v>
      </c>
      <c r="H395" s="6" t="s">
        <v>1303</v>
      </c>
      <c r="I395" s="22">
        <v>187331</v>
      </c>
      <c r="K395" s="6" t="s">
        <v>1299</v>
      </c>
      <c r="L395" s="22">
        <v>1515898</v>
      </c>
    </row>
    <row r="396" spans="2:12">
      <c r="B396" s="6" t="s">
        <v>1261</v>
      </c>
      <c r="C396" s="22">
        <v>1903018</v>
      </c>
      <c r="E396" s="6" t="s">
        <v>6588</v>
      </c>
      <c r="F396" s="22">
        <v>0</v>
      </c>
      <c r="H396" s="6" t="s">
        <v>1305</v>
      </c>
      <c r="I396" s="22">
        <v>0</v>
      </c>
      <c r="K396" s="6" t="s">
        <v>7501</v>
      </c>
      <c r="L396" s="22">
        <v>0</v>
      </c>
    </row>
    <row r="397" spans="2:12">
      <c r="B397" s="6" t="s">
        <v>1262</v>
      </c>
      <c r="C397" s="22">
        <v>45719</v>
      </c>
      <c r="E397" s="6" t="s">
        <v>1250</v>
      </c>
      <c r="F397" s="22">
        <v>0</v>
      </c>
      <c r="H397" s="6" t="s">
        <v>1306</v>
      </c>
      <c r="I397" s="22">
        <v>9143550</v>
      </c>
      <c r="K397" s="6" t="s">
        <v>1301</v>
      </c>
      <c r="L397" s="22">
        <v>14626085</v>
      </c>
    </row>
    <row r="398" spans="2:12">
      <c r="B398" s="6" t="s">
        <v>1263</v>
      </c>
      <c r="C398" s="22">
        <v>0</v>
      </c>
      <c r="E398" s="6" t="s">
        <v>1251</v>
      </c>
      <c r="F398" s="22">
        <v>85517</v>
      </c>
      <c r="H398" s="6" t="s">
        <v>1307</v>
      </c>
      <c r="I398" s="22">
        <v>687079</v>
      </c>
      <c r="K398" s="6" t="s">
        <v>1303</v>
      </c>
      <c r="L398" s="22">
        <v>735155</v>
      </c>
    </row>
    <row r="399" spans="2:12">
      <c r="B399" s="6" t="s">
        <v>1264</v>
      </c>
      <c r="C399" s="22">
        <v>1022779</v>
      </c>
      <c r="E399" s="6" t="s">
        <v>1253</v>
      </c>
      <c r="F399" s="22">
        <v>0</v>
      </c>
      <c r="H399" s="6" t="s">
        <v>6594</v>
      </c>
      <c r="I399" s="22">
        <v>0</v>
      </c>
      <c r="K399" s="6" t="s">
        <v>1305</v>
      </c>
      <c r="L399" s="22">
        <v>0</v>
      </c>
    </row>
    <row r="400" spans="2:12">
      <c r="B400" s="6" t="s">
        <v>1265</v>
      </c>
      <c r="C400" s="22">
        <v>652201</v>
      </c>
      <c r="E400" s="6" t="s">
        <v>1254</v>
      </c>
      <c r="F400" s="22">
        <v>7702976</v>
      </c>
      <c r="H400" s="6" t="s">
        <v>7061</v>
      </c>
      <c r="I400" s="22">
        <v>22279</v>
      </c>
      <c r="K400" s="6" t="s">
        <v>1306</v>
      </c>
      <c r="L400" s="22">
        <v>8219054</v>
      </c>
    </row>
    <row r="401" spans="2:12">
      <c r="B401" s="6" t="s">
        <v>1266</v>
      </c>
      <c r="C401" s="22">
        <v>0</v>
      </c>
      <c r="E401" s="6" t="s">
        <v>1255</v>
      </c>
      <c r="F401" s="22">
        <v>69</v>
      </c>
      <c r="H401" s="6" t="s">
        <v>1308</v>
      </c>
      <c r="I401" s="22">
        <v>1083134</v>
      </c>
      <c r="K401" s="6" t="s">
        <v>1307</v>
      </c>
      <c r="L401" s="22">
        <v>919331</v>
      </c>
    </row>
    <row r="402" spans="2:12">
      <c r="B402" s="6" t="s">
        <v>1267</v>
      </c>
      <c r="C402" s="22">
        <v>14810386</v>
      </c>
      <c r="E402" s="6" t="s">
        <v>1256</v>
      </c>
      <c r="F402" s="22">
        <v>93534</v>
      </c>
      <c r="H402" s="6" t="s">
        <v>7062</v>
      </c>
      <c r="I402" s="22">
        <v>0</v>
      </c>
      <c r="K402" s="6" t="s">
        <v>6594</v>
      </c>
      <c r="L402" s="22">
        <v>0</v>
      </c>
    </row>
    <row r="403" spans="2:12">
      <c r="B403" s="6" t="s">
        <v>1268</v>
      </c>
      <c r="C403" s="22">
        <v>0</v>
      </c>
      <c r="E403" s="6" t="s">
        <v>1257</v>
      </c>
      <c r="F403" s="22">
        <v>2342622</v>
      </c>
      <c r="H403" s="6" t="s">
        <v>1309</v>
      </c>
      <c r="I403" s="22">
        <v>28535609</v>
      </c>
      <c r="K403" s="6" t="s">
        <v>7502</v>
      </c>
      <c r="L403" s="22">
        <v>0</v>
      </c>
    </row>
    <row r="404" spans="2:12">
      <c r="B404" s="6" t="s">
        <v>1269</v>
      </c>
      <c r="C404" s="22">
        <v>0</v>
      </c>
      <c r="E404" s="6" t="s">
        <v>1258</v>
      </c>
      <c r="F404" s="22">
        <v>91990</v>
      </c>
      <c r="H404" s="6" t="s">
        <v>1310</v>
      </c>
      <c r="I404" s="22">
        <v>199599</v>
      </c>
      <c r="K404" s="6" t="s">
        <v>7061</v>
      </c>
      <c r="L404" s="22">
        <v>966234</v>
      </c>
    </row>
    <row r="405" spans="2:12">
      <c r="B405" s="6" t="s">
        <v>1270</v>
      </c>
      <c r="C405" s="22">
        <v>5709918</v>
      </c>
      <c r="E405" s="6" t="s">
        <v>1259</v>
      </c>
      <c r="F405" s="22">
        <v>0</v>
      </c>
      <c r="H405" s="6" t="s">
        <v>1311</v>
      </c>
      <c r="I405" s="22">
        <v>3455658</v>
      </c>
      <c r="K405" s="6" t="s">
        <v>1308</v>
      </c>
      <c r="L405" s="22">
        <v>215827</v>
      </c>
    </row>
    <row r="406" spans="2:12">
      <c r="B406" s="6" t="s">
        <v>1271</v>
      </c>
      <c r="C406" s="22">
        <v>108730</v>
      </c>
      <c r="E406" s="6" t="s">
        <v>6589</v>
      </c>
      <c r="F406" s="22">
        <v>0</v>
      </c>
      <c r="H406" s="6" t="s">
        <v>1312</v>
      </c>
      <c r="I406" s="22">
        <v>1773643</v>
      </c>
      <c r="K406" s="6" t="s">
        <v>7062</v>
      </c>
      <c r="L406" s="22">
        <v>0</v>
      </c>
    </row>
    <row r="407" spans="2:12">
      <c r="B407" s="6" t="s">
        <v>1272</v>
      </c>
      <c r="C407" s="22">
        <v>76940</v>
      </c>
      <c r="E407" s="6" t="s">
        <v>1260</v>
      </c>
      <c r="F407" s="22">
        <v>416202</v>
      </c>
      <c r="H407" s="6" t="s">
        <v>1313</v>
      </c>
      <c r="I407" s="22">
        <v>0</v>
      </c>
      <c r="K407" s="6" t="s">
        <v>1309</v>
      </c>
      <c r="L407" s="22">
        <v>38527810</v>
      </c>
    </row>
    <row r="408" spans="2:12">
      <c r="B408" s="6" t="s">
        <v>1273</v>
      </c>
      <c r="C408" s="22">
        <v>91611</v>
      </c>
      <c r="E408" s="6" t="s">
        <v>1261</v>
      </c>
      <c r="F408" s="22">
        <v>2809148</v>
      </c>
      <c r="H408" s="6" t="s">
        <v>1314</v>
      </c>
      <c r="I408" s="22">
        <v>4720411</v>
      </c>
      <c r="K408" s="6" t="s">
        <v>1310</v>
      </c>
      <c r="L408" s="22">
        <v>219418</v>
      </c>
    </row>
    <row r="409" spans="2:12">
      <c r="B409" s="6" t="s">
        <v>1274</v>
      </c>
      <c r="C409" s="22">
        <v>754532</v>
      </c>
      <c r="E409" s="6" t="s">
        <v>6590</v>
      </c>
      <c r="F409" s="22">
        <v>0</v>
      </c>
      <c r="H409" s="6" t="s">
        <v>1315</v>
      </c>
      <c r="I409" s="22">
        <v>805108</v>
      </c>
      <c r="K409" s="6" t="s">
        <v>1311</v>
      </c>
      <c r="L409" s="22">
        <v>1806175</v>
      </c>
    </row>
    <row r="410" spans="2:12">
      <c r="B410" s="6" t="s">
        <v>1275</v>
      </c>
      <c r="C410" s="22">
        <v>412658</v>
      </c>
      <c r="E410" s="6" t="s">
        <v>1263</v>
      </c>
      <c r="F410" s="22">
        <v>0</v>
      </c>
      <c r="H410" s="6" t="s">
        <v>1316</v>
      </c>
      <c r="I410" s="22">
        <v>913897</v>
      </c>
      <c r="K410" s="6" t="s">
        <v>1312</v>
      </c>
      <c r="L410" s="22">
        <v>2567094</v>
      </c>
    </row>
    <row r="411" spans="2:12">
      <c r="B411" s="6" t="s">
        <v>1276</v>
      </c>
      <c r="C411" s="22">
        <v>0</v>
      </c>
      <c r="E411" s="6" t="s">
        <v>6591</v>
      </c>
      <c r="F411" s="22">
        <v>0</v>
      </c>
      <c r="H411" s="6" t="s">
        <v>1317</v>
      </c>
      <c r="I411" s="22">
        <v>0</v>
      </c>
      <c r="K411" s="6" t="s">
        <v>1313</v>
      </c>
      <c r="L411" s="22">
        <v>129051</v>
      </c>
    </row>
    <row r="412" spans="2:12">
      <c r="B412" s="6" t="s">
        <v>1277</v>
      </c>
      <c r="C412" s="22">
        <v>6964784</v>
      </c>
      <c r="E412" s="6" t="s">
        <v>1264</v>
      </c>
      <c r="F412" s="22">
        <v>1170369</v>
      </c>
      <c r="H412" s="6" t="s">
        <v>6595</v>
      </c>
      <c r="I412" s="22">
        <v>0</v>
      </c>
      <c r="K412" s="6" t="s">
        <v>1314</v>
      </c>
      <c r="L412" s="22">
        <v>4885246</v>
      </c>
    </row>
    <row r="413" spans="2:12">
      <c r="B413" s="6" t="s">
        <v>1278</v>
      </c>
      <c r="C413" s="22">
        <v>525001</v>
      </c>
      <c r="E413" s="6" t="s">
        <v>1265</v>
      </c>
      <c r="F413" s="22">
        <v>682948</v>
      </c>
      <c r="H413" s="6" t="s">
        <v>1319</v>
      </c>
      <c r="I413" s="22">
        <v>0</v>
      </c>
      <c r="K413" s="6" t="s">
        <v>1315</v>
      </c>
      <c r="L413" s="22">
        <v>959843</v>
      </c>
    </row>
    <row r="414" spans="2:12">
      <c r="B414" s="6" t="s">
        <v>1279</v>
      </c>
      <c r="C414" s="22">
        <v>386891</v>
      </c>
      <c r="E414" s="6" t="s">
        <v>1267</v>
      </c>
      <c r="F414" s="22">
        <v>23485285</v>
      </c>
      <c r="H414" s="6" t="s">
        <v>1320</v>
      </c>
      <c r="I414" s="22">
        <v>0</v>
      </c>
      <c r="K414" s="6" t="s">
        <v>1316</v>
      </c>
      <c r="L414" s="22">
        <v>613202</v>
      </c>
    </row>
    <row r="415" spans="2:12">
      <c r="B415" s="6" t="s">
        <v>1280</v>
      </c>
      <c r="C415" s="22">
        <v>0</v>
      </c>
      <c r="E415" s="6" t="s">
        <v>1268</v>
      </c>
      <c r="F415" s="22">
        <v>0</v>
      </c>
      <c r="H415" s="6" t="s">
        <v>1322</v>
      </c>
      <c r="I415" s="22">
        <v>2480301</v>
      </c>
      <c r="K415" s="6" t="s">
        <v>7503</v>
      </c>
      <c r="L415" s="22">
        <v>0</v>
      </c>
    </row>
    <row r="416" spans="2:12">
      <c r="B416" s="6" t="s">
        <v>1281</v>
      </c>
      <c r="C416" s="22">
        <v>8245970</v>
      </c>
      <c r="E416" s="6" t="s">
        <v>6592</v>
      </c>
      <c r="F416" s="22">
        <v>32434</v>
      </c>
      <c r="H416" s="6" t="s">
        <v>1323</v>
      </c>
      <c r="I416" s="22">
        <v>0</v>
      </c>
      <c r="K416" s="6" t="s">
        <v>1317</v>
      </c>
      <c r="L416" s="22">
        <v>0</v>
      </c>
    </row>
    <row r="417" spans="2:12">
      <c r="B417" s="6" t="s">
        <v>1282</v>
      </c>
      <c r="C417" s="22">
        <v>74896</v>
      </c>
      <c r="E417" s="6" t="s">
        <v>1270</v>
      </c>
      <c r="F417" s="22">
        <v>3587820</v>
      </c>
      <c r="H417" s="6" t="s">
        <v>7063</v>
      </c>
      <c r="I417" s="22">
        <v>0</v>
      </c>
      <c r="K417" s="6" t="s">
        <v>6595</v>
      </c>
      <c r="L417" s="22">
        <v>0</v>
      </c>
    </row>
    <row r="418" spans="2:12">
      <c r="B418" s="6" t="s">
        <v>1283</v>
      </c>
      <c r="C418" s="22">
        <v>99090</v>
      </c>
      <c r="E418" s="6" t="s">
        <v>1271</v>
      </c>
      <c r="F418" s="22">
        <v>74928</v>
      </c>
      <c r="H418" s="6" t="s">
        <v>1324</v>
      </c>
      <c r="I418" s="22">
        <v>0</v>
      </c>
      <c r="K418" s="6" t="s">
        <v>1319</v>
      </c>
      <c r="L418" s="22">
        <v>14080</v>
      </c>
    </row>
    <row r="419" spans="2:12">
      <c r="B419" s="6" t="s">
        <v>1284</v>
      </c>
      <c r="C419" s="22">
        <v>2384388</v>
      </c>
      <c r="E419" s="6" t="s">
        <v>1272</v>
      </c>
      <c r="F419" s="22">
        <v>118632</v>
      </c>
      <c r="H419" s="6" t="s">
        <v>1326</v>
      </c>
      <c r="I419" s="22">
        <v>0</v>
      </c>
      <c r="K419" s="6" t="s">
        <v>1322</v>
      </c>
      <c r="L419" s="22">
        <v>1921154</v>
      </c>
    </row>
    <row r="420" spans="2:12">
      <c r="B420" s="6" t="s">
        <v>1285</v>
      </c>
      <c r="C420" s="22">
        <v>4734984</v>
      </c>
      <c r="E420" s="6" t="s">
        <v>1273</v>
      </c>
      <c r="F420" s="22">
        <v>123159</v>
      </c>
      <c r="H420" s="6" t="s">
        <v>1327</v>
      </c>
      <c r="I420" s="22">
        <v>4921085</v>
      </c>
      <c r="K420" s="6" t="s">
        <v>7063</v>
      </c>
      <c r="L420" s="22">
        <v>199913</v>
      </c>
    </row>
    <row r="421" spans="2:12">
      <c r="B421" s="6" t="s">
        <v>1286</v>
      </c>
      <c r="C421" s="22">
        <v>240179</v>
      </c>
      <c r="E421" s="6" t="s">
        <v>6593</v>
      </c>
      <c r="F421" s="22">
        <v>0</v>
      </c>
      <c r="H421" s="6" t="s">
        <v>1330</v>
      </c>
      <c r="I421" s="22">
        <v>0</v>
      </c>
      <c r="K421" s="6" t="s">
        <v>1327</v>
      </c>
      <c r="L421" s="22">
        <v>10156417</v>
      </c>
    </row>
    <row r="422" spans="2:12">
      <c r="B422" s="6" t="s">
        <v>1287</v>
      </c>
      <c r="C422" s="22">
        <v>200000</v>
      </c>
      <c r="E422" s="6" t="s">
        <v>1274</v>
      </c>
      <c r="F422" s="22">
        <v>1190763</v>
      </c>
      <c r="H422" s="6" t="s">
        <v>7064</v>
      </c>
      <c r="I422" s="22">
        <v>284</v>
      </c>
      <c r="K422" s="6" t="s">
        <v>1328</v>
      </c>
      <c r="L422" s="22">
        <v>0</v>
      </c>
    </row>
    <row r="423" spans="2:12">
      <c r="B423" s="6" t="s">
        <v>1288</v>
      </c>
      <c r="C423" s="22">
        <v>0</v>
      </c>
      <c r="E423" s="6" t="s">
        <v>1275</v>
      </c>
      <c r="F423" s="22">
        <v>133364</v>
      </c>
      <c r="H423" s="6" t="s">
        <v>1331</v>
      </c>
      <c r="I423" s="22">
        <v>1763577</v>
      </c>
      <c r="K423" s="6" t="s">
        <v>7504</v>
      </c>
      <c r="L423" s="22">
        <v>0</v>
      </c>
    </row>
    <row r="424" spans="2:12">
      <c r="B424" s="6" t="s">
        <v>1289</v>
      </c>
      <c r="C424" s="22">
        <v>0</v>
      </c>
      <c r="E424" s="6" t="s">
        <v>1276</v>
      </c>
      <c r="F424" s="22">
        <v>50352</v>
      </c>
      <c r="H424" s="6" t="s">
        <v>1332</v>
      </c>
      <c r="I424" s="22">
        <v>10192</v>
      </c>
      <c r="K424" s="6" t="s">
        <v>1330</v>
      </c>
      <c r="L424" s="22">
        <v>52583</v>
      </c>
    </row>
    <row r="425" spans="2:12">
      <c r="B425" s="6" t="s">
        <v>1290</v>
      </c>
      <c r="C425" s="22">
        <v>30737</v>
      </c>
      <c r="E425" s="6" t="s">
        <v>1277</v>
      </c>
      <c r="F425" s="22">
        <v>5868255</v>
      </c>
      <c r="H425" s="6" t="s">
        <v>1333</v>
      </c>
      <c r="I425" s="22">
        <v>30925</v>
      </c>
      <c r="K425" s="6" t="s">
        <v>7064</v>
      </c>
      <c r="L425" s="22">
        <v>0</v>
      </c>
    </row>
    <row r="426" spans="2:12">
      <c r="B426" s="6" t="s">
        <v>1291</v>
      </c>
      <c r="C426" s="22">
        <v>593249</v>
      </c>
      <c r="E426" s="6" t="s">
        <v>1278</v>
      </c>
      <c r="F426" s="22">
        <v>249001</v>
      </c>
      <c r="H426" s="6" t="s">
        <v>1334</v>
      </c>
      <c r="I426" s="22">
        <v>1475275</v>
      </c>
      <c r="K426" s="6" t="s">
        <v>1331</v>
      </c>
      <c r="L426" s="22">
        <v>45520</v>
      </c>
    </row>
    <row r="427" spans="2:12">
      <c r="B427" s="6" t="s">
        <v>1292</v>
      </c>
      <c r="C427" s="22">
        <v>0</v>
      </c>
      <c r="E427" s="6" t="s">
        <v>1279</v>
      </c>
      <c r="F427" s="22">
        <v>236277</v>
      </c>
      <c r="H427" s="6" t="s">
        <v>1336</v>
      </c>
      <c r="I427" s="22">
        <v>328294</v>
      </c>
      <c r="K427" s="6" t="s">
        <v>1332</v>
      </c>
      <c r="L427" s="22">
        <v>0</v>
      </c>
    </row>
    <row r="428" spans="2:12">
      <c r="B428" s="6" t="s">
        <v>1293</v>
      </c>
      <c r="C428" s="22">
        <v>1135867</v>
      </c>
      <c r="E428" s="6" t="s">
        <v>1280</v>
      </c>
      <c r="F428" s="22">
        <v>0</v>
      </c>
      <c r="H428" s="6" t="s">
        <v>1337</v>
      </c>
      <c r="I428" s="22">
        <v>0</v>
      </c>
      <c r="K428" s="6" t="s">
        <v>1333</v>
      </c>
      <c r="L428" s="22">
        <v>40458</v>
      </c>
    </row>
    <row r="429" spans="2:12">
      <c r="B429" s="6" t="s">
        <v>1294</v>
      </c>
      <c r="C429" s="22">
        <v>0</v>
      </c>
      <c r="E429" s="6" t="s">
        <v>1281</v>
      </c>
      <c r="F429" s="22">
        <v>15365849</v>
      </c>
      <c r="H429" s="6" t="s">
        <v>1338</v>
      </c>
      <c r="I429" s="22">
        <v>0</v>
      </c>
      <c r="K429" s="6" t="s">
        <v>1334</v>
      </c>
      <c r="L429" s="22">
        <v>1438277</v>
      </c>
    </row>
    <row r="430" spans="2:12">
      <c r="B430" s="6" t="s">
        <v>1295</v>
      </c>
      <c r="C430" s="22">
        <v>223723</v>
      </c>
      <c r="E430" s="6" t="s">
        <v>1282</v>
      </c>
      <c r="F430" s="22">
        <v>0</v>
      </c>
      <c r="H430" s="6" t="s">
        <v>1340</v>
      </c>
      <c r="I430" s="22">
        <v>527098</v>
      </c>
      <c r="K430" s="6" t="s">
        <v>1336</v>
      </c>
      <c r="L430" s="22">
        <v>0</v>
      </c>
    </row>
    <row r="431" spans="2:12">
      <c r="B431" s="6" t="s">
        <v>1296</v>
      </c>
      <c r="C431" s="22">
        <v>38911</v>
      </c>
      <c r="E431" s="6" t="s">
        <v>1283</v>
      </c>
      <c r="F431" s="22">
        <v>78276</v>
      </c>
      <c r="H431" s="6" t="s">
        <v>1342</v>
      </c>
      <c r="I431" s="22">
        <v>169690</v>
      </c>
      <c r="K431" s="6" t="s">
        <v>1337</v>
      </c>
      <c r="L431" s="22">
        <v>0</v>
      </c>
    </row>
    <row r="432" spans="2:12">
      <c r="B432" s="6" t="s">
        <v>1297</v>
      </c>
      <c r="C432" s="22">
        <v>0</v>
      </c>
      <c r="E432" s="6" t="s">
        <v>1284</v>
      </c>
      <c r="F432" s="22">
        <v>1695416</v>
      </c>
      <c r="H432" s="6" t="s">
        <v>1343</v>
      </c>
      <c r="I432" s="22">
        <v>9824</v>
      </c>
      <c r="K432" s="6" t="s">
        <v>1342</v>
      </c>
      <c r="L432" s="22">
        <v>0</v>
      </c>
    </row>
    <row r="433" spans="2:12">
      <c r="B433" s="6" t="s">
        <v>1298</v>
      </c>
      <c r="C433" s="22">
        <v>0</v>
      </c>
      <c r="E433" s="6" t="s">
        <v>1285</v>
      </c>
      <c r="F433" s="22">
        <v>5813478</v>
      </c>
      <c r="H433" s="6" t="s">
        <v>1344</v>
      </c>
      <c r="I433" s="22">
        <v>31566</v>
      </c>
      <c r="K433" s="6" t="s">
        <v>1343</v>
      </c>
      <c r="L433" s="22">
        <v>0</v>
      </c>
    </row>
    <row r="434" spans="2:12">
      <c r="B434" s="6" t="s">
        <v>1299</v>
      </c>
      <c r="C434" s="22">
        <v>378368</v>
      </c>
      <c r="E434" s="6" t="s">
        <v>1286</v>
      </c>
      <c r="F434" s="22">
        <v>0</v>
      </c>
      <c r="H434" s="6" t="s">
        <v>1345</v>
      </c>
      <c r="I434" s="22">
        <v>1140302</v>
      </c>
      <c r="K434" s="6" t="s">
        <v>1344</v>
      </c>
      <c r="L434" s="22">
        <v>22164</v>
      </c>
    </row>
    <row r="435" spans="2:12">
      <c r="B435" s="6" t="s">
        <v>1300</v>
      </c>
      <c r="C435" s="22">
        <v>70000</v>
      </c>
      <c r="E435" s="6" t="s">
        <v>1287</v>
      </c>
      <c r="F435" s="22">
        <v>0</v>
      </c>
      <c r="H435" s="6" t="s">
        <v>1346</v>
      </c>
      <c r="I435" s="22">
        <v>354159</v>
      </c>
      <c r="K435" s="6" t="s">
        <v>1345</v>
      </c>
      <c r="L435" s="22">
        <v>472740</v>
      </c>
    </row>
    <row r="436" spans="2:12">
      <c r="B436" s="6" t="s">
        <v>1301</v>
      </c>
      <c r="C436" s="22">
        <v>12113237</v>
      </c>
      <c r="E436" s="6" t="s">
        <v>1288</v>
      </c>
      <c r="F436" s="22">
        <v>2004</v>
      </c>
      <c r="H436" s="6" t="s">
        <v>1348</v>
      </c>
      <c r="I436" s="22">
        <v>347166</v>
      </c>
      <c r="K436" s="6" t="s">
        <v>1346</v>
      </c>
      <c r="L436" s="22">
        <v>523990</v>
      </c>
    </row>
    <row r="437" spans="2:12">
      <c r="B437" s="6" t="s">
        <v>1302</v>
      </c>
      <c r="C437" s="22">
        <v>0</v>
      </c>
      <c r="E437" s="6" t="s">
        <v>1289</v>
      </c>
      <c r="F437" s="22">
        <v>62279</v>
      </c>
      <c r="H437" s="6" t="s">
        <v>1349</v>
      </c>
      <c r="I437" s="22">
        <v>2736432</v>
      </c>
      <c r="K437" s="6" t="s">
        <v>7505</v>
      </c>
      <c r="L437" s="22">
        <v>0</v>
      </c>
    </row>
    <row r="438" spans="2:12">
      <c r="B438" s="6" t="s">
        <v>1303</v>
      </c>
      <c r="C438" s="22">
        <v>127933</v>
      </c>
      <c r="E438" s="6" t="s">
        <v>1290</v>
      </c>
      <c r="F438" s="22">
        <v>10242</v>
      </c>
      <c r="H438" s="6" t="s">
        <v>1350</v>
      </c>
      <c r="I438" s="22">
        <v>28763823</v>
      </c>
      <c r="K438" s="6" t="s">
        <v>1348</v>
      </c>
      <c r="L438" s="22">
        <v>133208</v>
      </c>
    </row>
    <row r="439" spans="2:12">
      <c r="B439" s="6" t="s">
        <v>1304</v>
      </c>
      <c r="C439" s="22">
        <v>4851481</v>
      </c>
      <c r="E439" s="6" t="s">
        <v>1291</v>
      </c>
      <c r="F439" s="22">
        <v>228370</v>
      </c>
      <c r="H439" s="6" t="s">
        <v>1351</v>
      </c>
      <c r="I439" s="22">
        <v>276581</v>
      </c>
      <c r="K439" s="6" t="s">
        <v>1349</v>
      </c>
      <c r="L439" s="22">
        <v>1118991</v>
      </c>
    </row>
    <row r="440" spans="2:12">
      <c r="B440" s="6" t="s">
        <v>1305</v>
      </c>
      <c r="C440" s="22">
        <v>1515874</v>
      </c>
      <c r="E440" s="6" t="s">
        <v>1292</v>
      </c>
      <c r="F440" s="22">
        <v>0</v>
      </c>
      <c r="H440" s="6" t="s">
        <v>1352</v>
      </c>
      <c r="I440" s="22">
        <v>1657090</v>
      </c>
      <c r="K440" s="6" t="s">
        <v>1350</v>
      </c>
      <c r="L440" s="22">
        <v>35545678</v>
      </c>
    </row>
    <row r="441" spans="2:12">
      <c r="B441" s="6" t="s">
        <v>1306</v>
      </c>
      <c r="C441" s="22">
        <v>4797949</v>
      </c>
      <c r="E441" s="6" t="s">
        <v>1293</v>
      </c>
      <c r="F441" s="22">
        <v>0</v>
      </c>
      <c r="H441" s="6" t="s">
        <v>1353</v>
      </c>
      <c r="I441" s="22">
        <v>0</v>
      </c>
      <c r="K441" s="6" t="s">
        <v>1351</v>
      </c>
      <c r="L441" s="22">
        <v>1318532</v>
      </c>
    </row>
    <row r="442" spans="2:12">
      <c r="B442" s="6" t="s">
        <v>1307</v>
      </c>
      <c r="C442" s="22">
        <v>780479</v>
      </c>
      <c r="E442" s="6" t="s">
        <v>1294</v>
      </c>
      <c r="F442" s="22">
        <v>0</v>
      </c>
      <c r="H442" s="6" t="s">
        <v>1354</v>
      </c>
      <c r="I442" s="22">
        <v>0</v>
      </c>
      <c r="K442" s="6" t="s">
        <v>1352</v>
      </c>
      <c r="L442" s="22">
        <v>694728</v>
      </c>
    </row>
    <row r="443" spans="2:12">
      <c r="B443" s="6" t="s">
        <v>1308</v>
      </c>
      <c r="C443" s="22">
        <v>0</v>
      </c>
      <c r="E443" s="6" t="s">
        <v>1295</v>
      </c>
      <c r="F443" s="22">
        <v>130978</v>
      </c>
      <c r="H443" s="6" t="s">
        <v>1355</v>
      </c>
      <c r="I443" s="22">
        <v>0</v>
      </c>
      <c r="K443" s="6" t="s">
        <v>1353</v>
      </c>
      <c r="L443" s="22">
        <v>268123</v>
      </c>
    </row>
    <row r="444" spans="2:12">
      <c r="B444" s="6" t="s">
        <v>1309</v>
      </c>
      <c r="C444" s="22">
        <v>30914979</v>
      </c>
      <c r="E444" s="6" t="s">
        <v>1296</v>
      </c>
      <c r="F444" s="22">
        <v>6068</v>
      </c>
      <c r="H444" s="6" t="s">
        <v>1357</v>
      </c>
      <c r="I444" s="22">
        <v>167120682</v>
      </c>
      <c r="K444" s="6" t="s">
        <v>1354</v>
      </c>
      <c r="L444" s="22">
        <v>0</v>
      </c>
    </row>
    <row r="445" spans="2:12">
      <c r="B445" s="6" t="s">
        <v>1310</v>
      </c>
      <c r="C445" s="22">
        <v>527668</v>
      </c>
      <c r="E445" s="6" t="s">
        <v>1297</v>
      </c>
      <c r="F445" s="22">
        <v>0</v>
      </c>
      <c r="H445" s="6" t="s">
        <v>6596</v>
      </c>
      <c r="I445" s="22">
        <v>0</v>
      </c>
      <c r="K445" s="6" t="s">
        <v>1355</v>
      </c>
      <c r="L445" s="22">
        <v>250746</v>
      </c>
    </row>
    <row r="446" spans="2:12">
      <c r="B446" s="6" t="s">
        <v>1311</v>
      </c>
      <c r="C446" s="22">
        <v>0</v>
      </c>
      <c r="E446" s="6" t="s">
        <v>1298</v>
      </c>
      <c r="F446" s="22">
        <v>0</v>
      </c>
      <c r="H446" s="6" t="s">
        <v>6597</v>
      </c>
      <c r="I446" s="22">
        <v>0</v>
      </c>
      <c r="K446" s="6" t="s">
        <v>1357</v>
      </c>
      <c r="L446" s="22">
        <v>132850952</v>
      </c>
    </row>
    <row r="447" spans="2:12">
      <c r="B447" s="6" t="s">
        <v>1312</v>
      </c>
      <c r="C447" s="22">
        <v>0</v>
      </c>
      <c r="E447" s="6" t="s">
        <v>1299</v>
      </c>
      <c r="F447" s="22">
        <v>125640</v>
      </c>
      <c r="H447" s="6" t="s">
        <v>1358</v>
      </c>
      <c r="I447" s="22">
        <v>0</v>
      </c>
      <c r="K447" s="6" t="s">
        <v>6596</v>
      </c>
      <c r="L447" s="22">
        <v>2500</v>
      </c>
    </row>
    <row r="448" spans="2:12">
      <c r="B448" s="6" t="s">
        <v>1313</v>
      </c>
      <c r="C448" s="22">
        <v>0</v>
      </c>
      <c r="E448" s="6" t="s">
        <v>1300</v>
      </c>
      <c r="F448" s="22">
        <v>734868</v>
      </c>
      <c r="H448" s="6" t="s">
        <v>1359</v>
      </c>
      <c r="I448" s="22">
        <v>345851</v>
      </c>
      <c r="K448" s="6" t="s">
        <v>6597</v>
      </c>
      <c r="L448" s="22">
        <v>0</v>
      </c>
    </row>
    <row r="449" spans="2:12">
      <c r="B449" s="6" t="s">
        <v>1314</v>
      </c>
      <c r="C449" s="22">
        <v>476540</v>
      </c>
      <c r="E449" s="6" t="s">
        <v>1301</v>
      </c>
      <c r="F449" s="22">
        <v>14211490</v>
      </c>
      <c r="H449" s="6" t="s">
        <v>1362</v>
      </c>
      <c r="I449" s="22">
        <v>200572</v>
      </c>
      <c r="K449" s="6" t="s">
        <v>1358</v>
      </c>
      <c r="L449" s="22">
        <v>5250</v>
      </c>
    </row>
    <row r="450" spans="2:12">
      <c r="B450" s="6" t="s">
        <v>1315</v>
      </c>
      <c r="C450" s="22">
        <v>0</v>
      </c>
      <c r="E450" s="6" t="s">
        <v>1303</v>
      </c>
      <c r="F450" s="22">
        <v>77470</v>
      </c>
      <c r="H450" s="6" t="s">
        <v>1363</v>
      </c>
      <c r="I450" s="22">
        <v>1833655</v>
      </c>
      <c r="K450" s="6" t="s">
        <v>1359</v>
      </c>
      <c r="L450" s="22">
        <v>338690</v>
      </c>
    </row>
    <row r="451" spans="2:12">
      <c r="B451" s="6" t="s">
        <v>1316</v>
      </c>
      <c r="C451" s="22">
        <v>506896</v>
      </c>
      <c r="E451" s="6" t="s">
        <v>1305</v>
      </c>
      <c r="F451" s="22">
        <v>924785</v>
      </c>
      <c r="H451" s="6" t="s">
        <v>1364</v>
      </c>
      <c r="I451" s="22">
        <v>0</v>
      </c>
      <c r="K451" s="6" t="s">
        <v>1362</v>
      </c>
      <c r="L451" s="22">
        <v>61399</v>
      </c>
    </row>
    <row r="452" spans="2:12">
      <c r="B452" s="6" t="s">
        <v>1317</v>
      </c>
      <c r="C452" s="22">
        <v>1467892</v>
      </c>
      <c r="E452" s="6" t="s">
        <v>1306</v>
      </c>
      <c r="F452" s="22">
        <v>7577665</v>
      </c>
      <c r="H452" s="6" t="s">
        <v>1366</v>
      </c>
      <c r="I452" s="22">
        <v>131954</v>
      </c>
      <c r="K452" s="6" t="s">
        <v>1363</v>
      </c>
      <c r="L452" s="22">
        <v>855976</v>
      </c>
    </row>
    <row r="453" spans="2:12">
      <c r="B453" s="6" t="s">
        <v>1318</v>
      </c>
      <c r="C453" s="22">
        <v>0</v>
      </c>
      <c r="E453" s="6" t="s">
        <v>1307</v>
      </c>
      <c r="F453" s="22">
        <v>718383</v>
      </c>
      <c r="H453" s="6" t="s">
        <v>1369</v>
      </c>
      <c r="I453" s="22">
        <v>1157068</v>
      </c>
      <c r="K453" s="6" t="s">
        <v>1366</v>
      </c>
      <c r="L453" s="22">
        <v>143133</v>
      </c>
    </row>
    <row r="454" spans="2:12">
      <c r="B454" s="6" t="s">
        <v>1319</v>
      </c>
      <c r="C454" s="22">
        <v>0</v>
      </c>
      <c r="E454" s="6" t="s">
        <v>6594</v>
      </c>
      <c r="F454" s="22">
        <v>0</v>
      </c>
      <c r="H454" s="6" t="s">
        <v>6598</v>
      </c>
      <c r="I454" s="22">
        <v>34500</v>
      </c>
      <c r="K454" s="6" t="s">
        <v>1369</v>
      </c>
      <c r="L454" s="22">
        <v>682604</v>
      </c>
    </row>
    <row r="455" spans="2:12">
      <c r="B455" s="6" t="s">
        <v>1320</v>
      </c>
      <c r="C455" s="22">
        <v>0</v>
      </c>
      <c r="E455" s="6" t="s">
        <v>1308</v>
      </c>
      <c r="F455" s="22">
        <v>0</v>
      </c>
      <c r="H455" s="6" t="s">
        <v>1370</v>
      </c>
      <c r="I455" s="22">
        <v>8843</v>
      </c>
      <c r="K455" s="6" t="s">
        <v>7506</v>
      </c>
      <c r="L455" s="22">
        <v>0</v>
      </c>
    </row>
    <row r="456" spans="2:12">
      <c r="B456" s="6" t="s">
        <v>1321</v>
      </c>
      <c r="C456" s="22">
        <v>0</v>
      </c>
      <c r="E456" s="6" t="s">
        <v>1309</v>
      </c>
      <c r="F456" s="22">
        <v>37171595</v>
      </c>
      <c r="H456" s="6" t="s">
        <v>1371</v>
      </c>
      <c r="I456" s="22">
        <v>4463497</v>
      </c>
      <c r="K456" s="6" t="s">
        <v>6598</v>
      </c>
      <c r="L456" s="22">
        <v>36000</v>
      </c>
    </row>
    <row r="457" spans="2:12">
      <c r="B457" s="6" t="s">
        <v>1322</v>
      </c>
      <c r="C457" s="22">
        <v>411947</v>
      </c>
      <c r="E457" s="6" t="s">
        <v>1310</v>
      </c>
      <c r="F457" s="22">
        <v>543660</v>
      </c>
      <c r="H457" s="6" t="s">
        <v>1372</v>
      </c>
      <c r="I457" s="22">
        <v>3985098</v>
      </c>
      <c r="K457" s="6" t="s">
        <v>1370</v>
      </c>
      <c r="L457" s="22">
        <v>0</v>
      </c>
    </row>
    <row r="458" spans="2:12">
      <c r="B458" s="6" t="s">
        <v>1323</v>
      </c>
      <c r="C458" s="22">
        <v>0</v>
      </c>
      <c r="E458" s="6" t="s">
        <v>1311</v>
      </c>
      <c r="F458" s="22">
        <v>2061192</v>
      </c>
      <c r="H458" s="6" t="s">
        <v>1375</v>
      </c>
      <c r="I458" s="22">
        <v>4913156</v>
      </c>
      <c r="K458" s="6" t="s">
        <v>1371</v>
      </c>
      <c r="L458" s="22">
        <v>2467865</v>
      </c>
    </row>
    <row r="459" spans="2:12">
      <c r="B459" s="6" t="s">
        <v>1324</v>
      </c>
      <c r="C459" s="22">
        <v>0</v>
      </c>
      <c r="E459" s="6" t="s">
        <v>1312</v>
      </c>
      <c r="F459" s="22">
        <v>470601</v>
      </c>
      <c r="H459" s="6" t="s">
        <v>1376</v>
      </c>
      <c r="I459" s="22">
        <v>422562</v>
      </c>
      <c r="K459" s="6" t="s">
        <v>1372</v>
      </c>
      <c r="L459" s="22">
        <v>2759090</v>
      </c>
    </row>
    <row r="460" spans="2:12">
      <c r="B460" s="6" t="s">
        <v>1325</v>
      </c>
      <c r="C460" s="22">
        <v>1081004</v>
      </c>
      <c r="E460" s="6" t="s">
        <v>1313</v>
      </c>
      <c r="F460" s="22">
        <v>0</v>
      </c>
      <c r="H460" s="6" t="s">
        <v>1378</v>
      </c>
      <c r="I460" s="22">
        <v>24705</v>
      </c>
      <c r="K460" s="6" t="s">
        <v>1375</v>
      </c>
      <c r="L460" s="22">
        <v>4635562</v>
      </c>
    </row>
    <row r="461" spans="2:12">
      <c r="B461" s="6" t="s">
        <v>1326</v>
      </c>
      <c r="C461" s="22">
        <v>69413</v>
      </c>
      <c r="E461" s="6" t="s">
        <v>1314</v>
      </c>
      <c r="F461" s="22">
        <v>2147697</v>
      </c>
      <c r="H461" s="6" t="s">
        <v>1379</v>
      </c>
      <c r="I461" s="22">
        <v>25278358</v>
      </c>
      <c r="K461" s="6" t="s">
        <v>1376</v>
      </c>
      <c r="L461" s="22">
        <v>125000</v>
      </c>
    </row>
    <row r="462" spans="2:12">
      <c r="B462" s="6" t="s">
        <v>1327</v>
      </c>
      <c r="C462" s="22">
        <v>1923040</v>
      </c>
      <c r="E462" s="6" t="s">
        <v>1315</v>
      </c>
      <c r="F462" s="22">
        <v>0</v>
      </c>
      <c r="H462" s="6" t="s">
        <v>7065</v>
      </c>
      <c r="I462" s="22">
        <v>0</v>
      </c>
      <c r="K462" s="6" t="s">
        <v>1378</v>
      </c>
      <c r="L462" s="22">
        <v>68664</v>
      </c>
    </row>
    <row r="463" spans="2:12">
      <c r="B463" s="6" t="s">
        <v>1328</v>
      </c>
      <c r="C463" s="22">
        <v>0</v>
      </c>
      <c r="E463" s="6" t="s">
        <v>1316</v>
      </c>
      <c r="F463" s="22">
        <v>679402</v>
      </c>
      <c r="H463" s="6" t="s">
        <v>1380</v>
      </c>
      <c r="I463" s="22">
        <v>0</v>
      </c>
      <c r="K463" s="6" t="s">
        <v>1379</v>
      </c>
      <c r="L463" s="22">
        <v>20772689</v>
      </c>
    </row>
    <row r="464" spans="2:12">
      <c r="B464" s="6" t="s">
        <v>1329</v>
      </c>
      <c r="C464" s="22">
        <v>910588</v>
      </c>
      <c r="E464" s="6" t="s">
        <v>1317</v>
      </c>
      <c r="F464" s="22">
        <v>824941</v>
      </c>
      <c r="H464" s="6" t="s">
        <v>1382</v>
      </c>
      <c r="I464" s="22">
        <v>112189</v>
      </c>
      <c r="K464" s="6" t="s">
        <v>7065</v>
      </c>
      <c r="L464" s="22">
        <v>0</v>
      </c>
    </row>
    <row r="465" spans="2:12">
      <c r="B465" s="6" t="s">
        <v>1330</v>
      </c>
      <c r="C465" s="22">
        <v>0</v>
      </c>
      <c r="E465" s="6" t="s">
        <v>1318</v>
      </c>
      <c r="F465" s="22">
        <v>0</v>
      </c>
      <c r="H465" s="6" t="s">
        <v>1383</v>
      </c>
      <c r="I465" s="22">
        <v>0</v>
      </c>
      <c r="K465" s="6" t="s">
        <v>1380</v>
      </c>
      <c r="L465" s="22">
        <v>0</v>
      </c>
    </row>
    <row r="466" spans="2:12">
      <c r="B466" s="6" t="s">
        <v>1331</v>
      </c>
      <c r="C466" s="22">
        <v>0</v>
      </c>
      <c r="E466" s="6" t="s">
        <v>6595</v>
      </c>
      <c r="F466" s="22">
        <v>0</v>
      </c>
      <c r="H466" s="6" t="s">
        <v>1384</v>
      </c>
      <c r="I466" s="22">
        <v>468377</v>
      </c>
      <c r="K466" s="6" t="s">
        <v>1382</v>
      </c>
      <c r="L466" s="22">
        <v>144381</v>
      </c>
    </row>
    <row r="467" spans="2:12">
      <c r="B467" s="6" t="s">
        <v>1332</v>
      </c>
      <c r="C467" s="22">
        <v>225839</v>
      </c>
      <c r="E467" s="6" t="s">
        <v>1319</v>
      </c>
      <c r="F467" s="22">
        <v>0</v>
      </c>
      <c r="H467" s="6" t="s">
        <v>1385</v>
      </c>
      <c r="I467" s="22">
        <v>34342</v>
      </c>
      <c r="K467" s="6" t="s">
        <v>1384</v>
      </c>
      <c r="L467" s="22">
        <v>157264</v>
      </c>
    </row>
    <row r="468" spans="2:12">
      <c r="B468" s="6" t="s">
        <v>1333</v>
      </c>
      <c r="C468" s="22">
        <v>9500</v>
      </c>
      <c r="E468" s="6" t="s">
        <v>1320</v>
      </c>
      <c r="F468" s="22">
        <v>0</v>
      </c>
      <c r="H468" s="6" t="s">
        <v>7066</v>
      </c>
      <c r="I468" s="22">
        <v>0</v>
      </c>
      <c r="K468" s="6" t="s">
        <v>1385</v>
      </c>
      <c r="L468" s="22">
        <v>60972</v>
      </c>
    </row>
    <row r="469" spans="2:12">
      <c r="B469" s="6" t="s">
        <v>1334</v>
      </c>
      <c r="C469" s="22">
        <v>1041842</v>
      </c>
      <c r="E469" s="6" t="s">
        <v>1322</v>
      </c>
      <c r="F469" s="22">
        <v>1873640</v>
      </c>
      <c r="H469" s="6" t="s">
        <v>6599</v>
      </c>
      <c r="I469" s="22">
        <v>24520</v>
      </c>
      <c r="K469" s="6" t="s">
        <v>7066</v>
      </c>
      <c r="L469" s="22">
        <v>0</v>
      </c>
    </row>
    <row r="470" spans="2:12">
      <c r="B470" s="6" t="s">
        <v>1335</v>
      </c>
      <c r="C470" s="22">
        <v>0</v>
      </c>
      <c r="E470" s="6" t="s">
        <v>1323</v>
      </c>
      <c r="F470" s="22">
        <v>0</v>
      </c>
      <c r="H470" s="6" t="s">
        <v>1386</v>
      </c>
      <c r="I470" s="22">
        <v>370722</v>
      </c>
      <c r="K470" s="6" t="s">
        <v>6599</v>
      </c>
      <c r="L470" s="22">
        <v>5720</v>
      </c>
    </row>
    <row r="471" spans="2:12">
      <c r="B471" s="6" t="s">
        <v>1336</v>
      </c>
      <c r="C471" s="22">
        <v>385626</v>
      </c>
      <c r="E471" s="6" t="s">
        <v>1324</v>
      </c>
      <c r="F471" s="22">
        <v>0</v>
      </c>
      <c r="H471" s="6" t="s">
        <v>1387</v>
      </c>
      <c r="I471" s="22">
        <v>0</v>
      </c>
      <c r="K471" s="6" t="s">
        <v>1386</v>
      </c>
      <c r="L471" s="22">
        <v>347250</v>
      </c>
    </row>
    <row r="472" spans="2:12">
      <c r="B472" s="6" t="s">
        <v>1337</v>
      </c>
      <c r="C472" s="22">
        <v>0</v>
      </c>
      <c r="E472" s="6" t="s">
        <v>1326</v>
      </c>
      <c r="F472" s="22">
        <v>0</v>
      </c>
      <c r="H472" s="6" t="s">
        <v>1388</v>
      </c>
      <c r="I472" s="22">
        <v>2157</v>
      </c>
      <c r="K472" s="6" t="s">
        <v>1387</v>
      </c>
      <c r="L472" s="22">
        <v>0</v>
      </c>
    </row>
    <row r="473" spans="2:12">
      <c r="B473" s="6" t="s">
        <v>1338</v>
      </c>
      <c r="C473" s="22">
        <v>0</v>
      </c>
      <c r="E473" s="6" t="s">
        <v>1327</v>
      </c>
      <c r="F473" s="22">
        <v>3689943</v>
      </c>
      <c r="H473" s="6" t="s">
        <v>1389</v>
      </c>
      <c r="I473" s="22">
        <v>4915513</v>
      </c>
      <c r="K473" s="6" t="s">
        <v>1388</v>
      </c>
      <c r="L473" s="22">
        <v>0</v>
      </c>
    </row>
    <row r="474" spans="2:12">
      <c r="B474" s="6" t="s">
        <v>1339</v>
      </c>
      <c r="C474" s="22">
        <v>0</v>
      </c>
      <c r="E474" s="6" t="s">
        <v>1328</v>
      </c>
      <c r="F474" s="22">
        <v>0</v>
      </c>
      <c r="H474" s="6" t="s">
        <v>6600</v>
      </c>
      <c r="I474" s="22">
        <v>0</v>
      </c>
      <c r="K474" s="6" t="s">
        <v>1389</v>
      </c>
      <c r="L474" s="22">
        <v>4864503</v>
      </c>
    </row>
    <row r="475" spans="2:12">
      <c r="B475" s="6" t="s">
        <v>1340</v>
      </c>
      <c r="C475" s="22">
        <v>979561</v>
      </c>
      <c r="E475" s="6" t="s">
        <v>1329</v>
      </c>
      <c r="F475" s="22">
        <v>0</v>
      </c>
      <c r="H475" s="6" t="s">
        <v>7067</v>
      </c>
      <c r="I475" s="22">
        <v>0</v>
      </c>
      <c r="K475" s="6" t="s">
        <v>6600</v>
      </c>
      <c r="L475" s="22">
        <v>0</v>
      </c>
    </row>
    <row r="476" spans="2:12">
      <c r="B476" s="6" t="s">
        <v>1341</v>
      </c>
      <c r="C476" s="22">
        <v>0</v>
      </c>
      <c r="E476" s="6" t="s">
        <v>1330</v>
      </c>
      <c r="F476" s="22">
        <v>15226</v>
      </c>
      <c r="H476" s="6" t="s">
        <v>1391</v>
      </c>
      <c r="I476" s="22">
        <v>0</v>
      </c>
      <c r="K476" s="6" t="s">
        <v>7067</v>
      </c>
      <c r="L476" s="22">
        <v>0</v>
      </c>
    </row>
    <row r="477" spans="2:12">
      <c r="B477" s="6" t="s">
        <v>1342</v>
      </c>
      <c r="C477" s="22">
        <v>0</v>
      </c>
      <c r="E477" s="6" t="s">
        <v>1331</v>
      </c>
      <c r="F477" s="22">
        <v>1354027</v>
      </c>
      <c r="H477" s="6" t="s">
        <v>1395</v>
      </c>
      <c r="I477" s="22">
        <v>348962</v>
      </c>
      <c r="K477" s="6" t="s">
        <v>7507</v>
      </c>
      <c r="L477" s="22">
        <v>0</v>
      </c>
    </row>
    <row r="478" spans="2:12">
      <c r="B478" s="6" t="s">
        <v>1343</v>
      </c>
      <c r="C478" s="22">
        <v>217477</v>
      </c>
      <c r="E478" s="6" t="s">
        <v>1332</v>
      </c>
      <c r="F478" s="22">
        <v>174241</v>
      </c>
      <c r="H478" s="6" t="s">
        <v>1396</v>
      </c>
      <c r="I478" s="22">
        <v>0</v>
      </c>
      <c r="K478" s="6" t="s">
        <v>1395</v>
      </c>
      <c r="L478" s="22">
        <v>596310</v>
      </c>
    </row>
    <row r="479" spans="2:12">
      <c r="B479" s="6" t="s">
        <v>1344</v>
      </c>
      <c r="C479" s="22">
        <v>7750</v>
      </c>
      <c r="E479" s="6" t="s">
        <v>1333</v>
      </c>
      <c r="F479" s="22">
        <v>30925</v>
      </c>
      <c r="H479" s="6" t="s">
        <v>6601</v>
      </c>
      <c r="I479" s="22">
        <v>0</v>
      </c>
      <c r="K479" s="6" t="s">
        <v>6601</v>
      </c>
      <c r="L479" s="22">
        <v>0</v>
      </c>
    </row>
    <row r="480" spans="2:12">
      <c r="B480" s="6" t="s">
        <v>1345</v>
      </c>
      <c r="C480" s="22">
        <v>192101</v>
      </c>
      <c r="E480" s="6" t="s">
        <v>1334</v>
      </c>
      <c r="F480" s="22">
        <v>1456927</v>
      </c>
      <c r="H480" s="6" t="s">
        <v>1397</v>
      </c>
      <c r="I480" s="22">
        <v>5304</v>
      </c>
      <c r="K480" s="6" t="s">
        <v>1398</v>
      </c>
      <c r="L480" s="22">
        <v>0</v>
      </c>
    </row>
    <row r="481" spans="2:12">
      <c r="B481" s="6" t="s">
        <v>1346</v>
      </c>
      <c r="C481" s="22">
        <v>1935252</v>
      </c>
      <c r="E481" s="6" t="s">
        <v>1335</v>
      </c>
      <c r="F481" s="22">
        <v>0</v>
      </c>
      <c r="H481" s="6" t="s">
        <v>1398</v>
      </c>
      <c r="I481" s="22">
        <v>0</v>
      </c>
      <c r="K481" s="6" t="s">
        <v>6602</v>
      </c>
      <c r="L481" s="22">
        <v>2550</v>
      </c>
    </row>
    <row r="482" spans="2:12">
      <c r="B482" s="6" t="s">
        <v>1347</v>
      </c>
      <c r="C482" s="22">
        <v>0</v>
      </c>
      <c r="E482" s="6" t="s">
        <v>1336</v>
      </c>
      <c r="F482" s="22">
        <v>341587</v>
      </c>
      <c r="H482" s="6" t="s">
        <v>6602</v>
      </c>
      <c r="I482" s="22">
        <v>34599</v>
      </c>
      <c r="K482" s="6" t="s">
        <v>1399</v>
      </c>
      <c r="L482" s="22">
        <v>146419</v>
      </c>
    </row>
    <row r="483" spans="2:12">
      <c r="B483" s="6" t="s">
        <v>1348</v>
      </c>
      <c r="C483" s="22">
        <v>815054</v>
      </c>
      <c r="E483" s="6" t="s">
        <v>1337</v>
      </c>
      <c r="F483" s="22">
        <v>0</v>
      </c>
      <c r="H483" s="6" t="s">
        <v>1399</v>
      </c>
      <c r="I483" s="22">
        <v>157264</v>
      </c>
      <c r="K483" s="6" t="s">
        <v>1401</v>
      </c>
      <c r="L483" s="22">
        <v>23297354</v>
      </c>
    </row>
    <row r="484" spans="2:12">
      <c r="B484" s="6" t="s">
        <v>1349</v>
      </c>
      <c r="C484" s="22">
        <v>2941798</v>
      </c>
      <c r="E484" s="6" t="s">
        <v>1338</v>
      </c>
      <c r="F484" s="22">
        <v>0</v>
      </c>
      <c r="H484" s="6" t="s">
        <v>1401</v>
      </c>
      <c r="I484" s="22">
        <v>20075003</v>
      </c>
      <c r="K484" s="6" t="s">
        <v>1402</v>
      </c>
      <c r="L484" s="22">
        <v>18267168</v>
      </c>
    </row>
    <row r="485" spans="2:12">
      <c r="B485" s="6" t="s">
        <v>1350</v>
      </c>
      <c r="C485" s="22">
        <v>46995383</v>
      </c>
      <c r="E485" s="6" t="s">
        <v>1339</v>
      </c>
      <c r="F485" s="22">
        <v>0</v>
      </c>
      <c r="H485" s="6" t="s">
        <v>1402</v>
      </c>
      <c r="I485" s="22">
        <v>21634843</v>
      </c>
      <c r="K485" s="6" t="s">
        <v>1403</v>
      </c>
      <c r="L485" s="22">
        <v>138571155</v>
      </c>
    </row>
    <row r="486" spans="2:12">
      <c r="B486" s="6" t="s">
        <v>1351</v>
      </c>
      <c r="C486" s="22">
        <v>2548555</v>
      </c>
      <c r="E486" s="6" t="s">
        <v>1340</v>
      </c>
      <c r="F486" s="22">
        <v>429356</v>
      </c>
      <c r="H486" s="6" t="s">
        <v>1403</v>
      </c>
      <c r="I486" s="22">
        <v>133320108</v>
      </c>
      <c r="K486" s="6" t="s">
        <v>1404</v>
      </c>
      <c r="L486" s="22">
        <v>4484005</v>
      </c>
    </row>
    <row r="487" spans="2:12">
      <c r="B487" s="6" t="s">
        <v>1352</v>
      </c>
      <c r="C487" s="22">
        <v>2343211</v>
      </c>
      <c r="E487" s="6" t="s">
        <v>1341</v>
      </c>
      <c r="F487" s="22">
        <v>0</v>
      </c>
      <c r="H487" s="6" t="s">
        <v>1404</v>
      </c>
      <c r="I487" s="22">
        <v>4193186</v>
      </c>
      <c r="K487" s="6" t="s">
        <v>1405</v>
      </c>
      <c r="L487" s="22">
        <v>399474</v>
      </c>
    </row>
    <row r="488" spans="2:12">
      <c r="B488" s="6" t="s">
        <v>1353</v>
      </c>
      <c r="C488" s="22">
        <v>0</v>
      </c>
      <c r="E488" s="6" t="s">
        <v>1342</v>
      </c>
      <c r="F488" s="22">
        <v>0</v>
      </c>
      <c r="H488" s="6" t="s">
        <v>1405</v>
      </c>
      <c r="I488" s="22">
        <v>655434</v>
      </c>
      <c r="K488" s="6" t="s">
        <v>1406</v>
      </c>
      <c r="L488" s="22">
        <v>21838</v>
      </c>
    </row>
    <row r="489" spans="2:12">
      <c r="B489" s="6" t="s">
        <v>1354</v>
      </c>
      <c r="C489" s="22">
        <v>0</v>
      </c>
      <c r="E489" s="6" t="s">
        <v>1343</v>
      </c>
      <c r="F489" s="22">
        <v>14239</v>
      </c>
      <c r="H489" s="6" t="s">
        <v>1406</v>
      </c>
      <c r="I489" s="22">
        <v>62857</v>
      </c>
      <c r="K489" s="6" t="s">
        <v>1407</v>
      </c>
      <c r="L489" s="22">
        <v>571310</v>
      </c>
    </row>
    <row r="490" spans="2:12">
      <c r="B490" s="6" t="s">
        <v>1355</v>
      </c>
      <c r="C490" s="22">
        <v>0</v>
      </c>
      <c r="E490" s="6" t="s">
        <v>1344</v>
      </c>
      <c r="F490" s="22">
        <v>159577</v>
      </c>
      <c r="H490" s="6" t="s">
        <v>1407</v>
      </c>
      <c r="I490" s="22">
        <v>491052</v>
      </c>
      <c r="K490" s="6" t="s">
        <v>1410</v>
      </c>
      <c r="L490" s="22">
        <v>891123</v>
      </c>
    </row>
    <row r="491" spans="2:12">
      <c r="B491" s="6" t="s">
        <v>1356</v>
      </c>
      <c r="C491" s="22">
        <v>0</v>
      </c>
      <c r="E491" s="6" t="s">
        <v>1345</v>
      </c>
      <c r="F491" s="22">
        <v>0</v>
      </c>
      <c r="H491" s="6" t="s">
        <v>1410</v>
      </c>
      <c r="I491" s="22">
        <v>904273</v>
      </c>
      <c r="K491" s="6" t="s">
        <v>1411</v>
      </c>
      <c r="L491" s="22">
        <v>0</v>
      </c>
    </row>
    <row r="492" spans="2:12">
      <c r="B492" s="6" t="s">
        <v>1357</v>
      </c>
      <c r="C492" s="22">
        <v>220650468</v>
      </c>
      <c r="E492" s="6" t="s">
        <v>1346</v>
      </c>
      <c r="F492" s="22">
        <v>1933433</v>
      </c>
      <c r="H492" s="6" t="s">
        <v>1411</v>
      </c>
      <c r="I492" s="22">
        <v>0</v>
      </c>
      <c r="K492" s="6" t="s">
        <v>7508</v>
      </c>
      <c r="L492" s="22">
        <v>0</v>
      </c>
    </row>
    <row r="493" spans="2:12">
      <c r="B493" s="6" t="s">
        <v>1358</v>
      </c>
      <c r="C493" s="22">
        <v>0</v>
      </c>
      <c r="E493" s="6" t="s">
        <v>1347</v>
      </c>
      <c r="F493" s="22">
        <v>0</v>
      </c>
      <c r="H493" s="6" t="s">
        <v>6603</v>
      </c>
      <c r="I493" s="22">
        <v>0</v>
      </c>
      <c r="K493" s="6" t="s">
        <v>1412</v>
      </c>
      <c r="L493" s="22">
        <v>0</v>
      </c>
    </row>
    <row r="494" spans="2:12">
      <c r="B494" s="6" t="s">
        <v>1359</v>
      </c>
      <c r="C494" s="22">
        <v>433175</v>
      </c>
      <c r="E494" s="6" t="s">
        <v>1348</v>
      </c>
      <c r="F494" s="22">
        <v>582331</v>
      </c>
      <c r="H494" s="6" t="s">
        <v>7068</v>
      </c>
      <c r="I494" s="22">
        <v>0</v>
      </c>
      <c r="K494" s="6" t="s">
        <v>6603</v>
      </c>
      <c r="L494" s="22">
        <v>0</v>
      </c>
    </row>
    <row r="495" spans="2:12">
      <c r="B495" s="6" t="s">
        <v>1360</v>
      </c>
      <c r="C495" s="22">
        <v>157796</v>
      </c>
      <c r="E495" s="6" t="s">
        <v>1349</v>
      </c>
      <c r="F495" s="22">
        <v>2553393</v>
      </c>
      <c r="H495" s="6" t="s">
        <v>7069</v>
      </c>
      <c r="I495" s="22">
        <v>0</v>
      </c>
      <c r="K495" s="6" t="s">
        <v>7068</v>
      </c>
      <c r="L495" s="22">
        <v>421136</v>
      </c>
    </row>
    <row r="496" spans="2:12">
      <c r="B496" s="6" t="s">
        <v>1361</v>
      </c>
      <c r="C496" s="22">
        <v>0</v>
      </c>
      <c r="E496" s="6" t="s">
        <v>1350</v>
      </c>
      <c r="F496" s="22">
        <v>57043459</v>
      </c>
      <c r="H496" s="6" t="s">
        <v>1414</v>
      </c>
      <c r="I496" s="22">
        <v>20698</v>
      </c>
      <c r="K496" s="6" t="s">
        <v>7069</v>
      </c>
      <c r="L496" s="22">
        <v>17728</v>
      </c>
    </row>
    <row r="497" spans="2:12">
      <c r="B497" s="6" t="s">
        <v>1362</v>
      </c>
      <c r="C497" s="22">
        <v>116635</v>
      </c>
      <c r="E497" s="6" t="s">
        <v>1351</v>
      </c>
      <c r="F497" s="22">
        <v>1247135</v>
      </c>
      <c r="H497" s="6" t="s">
        <v>6604</v>
      </c>
      <c r="I497" s="22">
        <v>0</v>
      </c>
      <c r="K497" s="6" t="s">
        <v>1414</v>
      </c>
      <c r="L497" s="22">
        <v>24282</v>
      </c>
    </row>
    <row r="498" spans="2:12">
      <c r="B498" s="6" t="s">
        <v>1363</v>
      </c>
      <c r="C498" s="22">
        <v>86490</v>
      </c>
      <c r="E498" s="6" t="s">
        <v>1352</v>
      </c>
      <c r="F498" s="22">
        <v>1954582</v>
      </c>
      <c r="H498" s="6" t="s">
        <v>1415</v>
      </c>
      <c r="I498" s="22">
        <v>2048031</v>
      </c>
      <c r="K498" s="6" t="s">
        <v>6604</v>
      </c>
      <c r="L498" s="22">
        <v>0</v>
      </c>
    </row>
    <row r="499" spans="2:12">
      <c r="B499" s="6" t="s">
        <v>1364</v>
      </c>
      <c r="C499" s="22">
        <v>0</v>
      </c>
      <c r="E499" s="6" t="s">
        <v>1353</v>
      </c>
      <c r="F499" s="22">
        <v>0</v>
      </c>
      <c r="H499" s="6" t="s">
        <v>1416</v>
      </c>
      <c r="I499" s="22">
        <v>0</v>
      </c>
      <c r="K499" s="6" t="s">
        <v>1415</v>
      </c>
      <c r="L499" s="22">
        <v>1464384</v>
      </c>
    </row>
    <row r="500" spans="2:12">
      <c r="B500" s="6" t="s">
        <v>1365</v>
      </c>
      <c r="C500" s="22">
        <v>0</v>
      </c>
      <c r="E500" s="6" t="s">
        <v>1354</v>
      </c>
      <c r="F500" s="22">
        <v>0</v>
      </c>
      <c r="H500" s="6" t="s">
        <v>7070</v>
      </c>
      <c r="I500" s="22">
        <v>0</v>
      </c>
      <c r="K500" s="6" t="s">
        <v>1416</v>
      </c>
      <c r="L500" s="22">
        <v>0</v>
      </c>
    </row>
    <row r="501" spans="2:12">
      <c r="B501" s="6" t="s">
        <v>1366</v>
      </c>
      <c r="C501" s="22">
        <v>79797</v>
      </c>
      <c r="E501" s="6" t="s">
        <v>1355</v>
      </c>
      <c r="F501" s="22">
        <v>0</v>
      </c>
      <c r="H501" s="6" t="s">
        <v>1420</v>
      </c>
      <c r="I501" s="22">
        <v>87225</v>
      </c>
      <c r="K501" s="6" t="s">
        <v>7070</v>
      </c>
      <c r="L501" s="22">
        <v>0</v>
      </c>
    </row>
    <row r="502" spans="2:12">
      <c r="B502" s="6" t="s">
        <v>1367</v>
      </c>
      <c r="C502" s="22">
        <v>25380</v>
      </c>
      <c r="E502" s="6" t="s">
        <v>1356</v>
      </c>
      <c r="F502" s="22">
        <v>0</v>
      </c>
      <c r="H502" s="6" t="s">
        <v>1421</v>
      </c>
      <c r="I502" s="22">
        <v>463567</v>
      </c>
      <c r="K502" s="6" t="s">
        <v>7509</v>
      </c>
      <c r="L502" s="22">
        <v>0</v>
      </c>
    </row>
    <row r="503" spans="2:12">
      <c r="B503" s="6" t="s">
        <v>1368</v>
      </c>
      <c r="C503" s="22">
        <v>0</v>
      </c>
      <c r="E503" s="6" t="s">
        <v>1357</v>
      </c>
      <c r="F503" s="22">
        <v>200614496</v>
      </c>
      <c r="H503" s="6" t="s">
        <v>1425</v>
      </c>
      <c r="I503" s="22">
        <v>0</v>
      </c>
      <c r="K503" s="6" t="s">
        <v>1420</v>
      </c>
      <c r="L503" s="22">
        <v>6717</v>
      </c>
    </row>
    <row r="504" spans="2:12">
      <c r="B504" s="6" t="s">
        <v>1369</v>
      </c>
      <c r="C504" s="22">
        <v>938283</v>
      </c>
      <c r="E504" s="6" t="s">
        <v>6596</v>
      </c>
      <c r="F504" s="22">
        <v>286</v>
      </c>
      <c r="H504" s="6" t="s">
        <v>1426</v>
      </c>
      <c r="I504" s="22">
        <v>403216</v>
      </c>
      <c r="K504" s="6" t="s">
        <v>1421</v>
      </c>
      <c r="L504" s="22">
        <v>89111</v>
      </c>
    </row>
    <row r="505" spans="2:12">
      <c r="B505" s="6" t="s">
        <v>1370</v>
      </c>
      <c r="C505" s="22">
        <v>3411</v>
      </c>
      <c r="E505" s="6" t="s">
        <v>6597</v>
      </c>
      <c r="F505" s="22">
        <v>0</v>
      </c>
      <c r="H505" s="6" t="s">
        <v>1427</v>
      </c>
      <c r="I505" s="22">
        <v>97866</v>
      </c>
      <c r="K505" s="6" t="s">
        <v>1425</v>
      </c>
      <c r="L505" s="22">
        <v>400796</v>
      </c>
    </row>
    <row r="506" spans="2:12">
      <c r="B506" s="6" t="s">
        <v>1371</v>
      </c>
      <c r="C506" s="22">
        <v>4841871</v>
      </c>
      <c r="E506" s="6" t="s">
        <v>1358</v>
      </c>
      <c r="F506" s="22">
        <v>0</v>
      </c>
      <c r="H506" s="6" t="s">
        <v>1428</v>
      </c>
      <c r="I506" s="22">
        <v>555108</v>
      </c>
      <c r="K506" s="6" t="s">
        <v>1426</v>
      </c>
      <c r="L506" s="22">
        <v>39061</v>
      </c>
    </row>
    <row r="507" spans="2:12">
      <c r="B507" s="6" t="s">
        <v>1372</v>
      </c>
      <c r="C507" s="22">
        <v>19200</v>
      </c>
      <c r="E507" s="6" t="s">
        <v>1359</v>
      </c>
      <c r="F507" s="22">
        <v>120100</v>
      </c>
      <c r="H507" s="6" t="s">
        <v>1429</v>
      </c>
      <c r="I507" s="22">
        <v>0</v>
      </c>
      <c r="K507" s="6" t="s">
        <v>1427</v>
      </c>
      <c r="L507" s="22">
        <v>157079</v>
      </c>
    </row>
    <row r="508" spans="2:12">
      <c r="B508" s="6" t="s">
        <v>1373</v>
      </c>
      <c r="C508" s="22">
        <v>0</v>
      </c>
      <c r="E508" s="6" t="s">
        <v>1360</v>
      </c>
      <c r="F508" s="22">
        <v>0</v>
      </c>
      <c r="H508" s="6" t="s">
        <v>1430</v>
      </c>
      <c r="I508" s="22">
        <v>449067</v>
      </c>
      <c r="K508" s="6" t="s">
        <v>1428</v>
      </c>
      <c r="L508" s="22">
        <v>704760</v>
      </c>
    </row>
    <row r="509" spans="2:12">
      <c r="B509" s="6" t="s">
        <v>1374</v>
      </c>
      <c r="C509" s="22">
        <v>0</v>
      </c>
      <c r="E509" s="6" t="s">
        <v>1361</v>
      </c>
      <c r="F509" s="22">
        <v>0</v>
      </c>
      <c r="H509" s="6" t="s">
        <v>1431</v>
      </c>
      <c r="I509" s="22">
        <v>1458651</v>
      </c>
      <c r="K509" s="6" t="s">
        <v>1429</v>
      </c>
      <c r="L509" s="22">
        <v>0</v>
      </c>
    </row>
    <row r="510" spans="2:12">
      <c r="B510" s="6" t="s">
        <v>1375</v>
      </c>
      <c r="C510" s="22">
        <v>3794281</v>
      </c>
      <c r="E510" s="6" t="s">
        <v>1362</v>
      </c>
      <c r="F510" s="22">
        <v>41753</v>
      </c>
      <c r="H510" s="6" t="s">
        <v>1432</v>
      </c>
      <c r="I510" s="22">
        <v>333375</v>
      </c>
      <c r="K510" s="6" t="s">
        <v>7510</v>
      </c>
      <c r="L510" s="22">
        <v>0</v>
      </c>
    </row>
    <row r="511" spans="2:12">
      <c r="B511" s="6" t="s">
        <v>1376</v>
      </c>
      <c r="C511" s="22">
        <v>0</v>
      </c>
      <c r="E511" s="6" t="s">
        <v>1363</v>
      </c>
      <c r="F511" s="22">
        <v>1683859</v>
      </c>
      <c r="H511" s="6" t="s">
        <v>1433</v>
      </c>
      <c r="I511" s="22">
        <v>354158</v>
      </c>
      <c r="K511" s="6" t="s">
        <v>1430</v>
      </c>
      <c r="L511" s="22">
        <v>2490782</v>
      </c>
    </row>
    <row r="512" spans="2:12">
      <c r="B512" s="6" t="s">
        <v>1377</v>
      </c>
      <c r="C512" s="22">
        <v>0</v>
      </c>
      <c r="E512" s="6" t="s">
        <v>1364</v>
      </c>
      <c r="F512" s="22">
        <v>65000</v>
      </c>
      <c r="H512" s="6" t="s">
        <v>1434</v>
      </c>
      <c r="I512" s="22">
        <v>35493</v>
      </c>
      <c r="K512" s="6" t="s">
        <v>1431</v>
      </c>
      <c r="L512" s="22">
        <v>1357907</v>
      </c>
    </row>
    <row r="513" spans="2:12">
      <c r="B513" s="6" t="s">
        <v>1378</v>
      </c>
      <c r="C513" s="22">
        <v>5907</v>
      </c>
      <c r="E513" s="6" t="s">
        <v>1366</v>
      </c>
      <c r="F513" s="22">
        <v>123471</v>
      </c>
      <c r="H513" s="6" t="s">
        <v>6605</v>
      </c>
      <c r="I513" s="22">
        <v>185145</v>
      </c>
      <c r="K513" s="6" t="s">
        <v>1432</v>
      </c>
      <c r="L513" s="22">
        <v>613643</v>
      </c>
    </row>
    <row r="514" spans="2:12">
      <c r="B514" s="6" t="s">
        <v>1379</v>
      </c>
      <c r="C514" s="22">
        <v>17050177</v>
      </c>
      <c r="E514" s="6" t="s">
        <v>1367</v>
      </c>
      <c r="F514" s="22">
        <v>0</v>
      </c>
      <c r="H514" s="6" t="s">
        <v>1436</v>
      </c>
      <c r="I514" s="22">
        <v>7588812</v>
      </c>
      <c r="K514" s="6" t="s">
        <v>1433</v>
      </c>
      <c r="L514" s="22">
        <v>265720</v>
      </c>
    </row>
    <row r="515" spans="2:12">
      <c r="B515" s="6" t="s">
        <v>1380</v>
      </c>
      <c r="C515" s="22">
        <v>61450</v>
      </c>
      <c r="E515" s="6" t="s">
        <v>1368</v>
      </c>
      <c r="F515" s="22">
        <v>0</v>
      </c>
      <c r="H515" s="6" t="s">
        <v>6606</v>
      </c>
      <c r="I515" s="22">
        <v>0</v>
      </c>
      <c r="K515" s="6" t="s">
        <v>1434</v>
      </c>
      <c r="L515" s="22">
        <v>0</v>
      </c>
    </row>
    <row r="516" spans="2:12">
      <c r="B516" s="6" t="s">
        <v>1381</v>
      </c>
      <c r="C516" s="22">
        <v>823497</v>
      </c>
      <c r="E516" s="6" t="s">
        <v>1369</v>
      </c>
      <c r="F516" s="22">
        <v>1391178</v>
      </c>
      <c r="H516" s="6" t="s">
        <v>7071</v>
      </c>
      <c r="I516" s="22">
        <v>0</v>
      </c>
      <c r="K516" s="6" t="s">
        <v>6605</v>
      </c>
      <c r="L516" s="22">
        <v>275660</v>
      </c>
    </row>
    <row r="517" spans="2:12">
      <c r="B517" s="6" t="s">
        <v>1382</v>
      </c>
      <c r="C517" s="22">
        <v>83313</v>
      </c>
      <c r="E517" s="6" t="s">
        <v>6598</v>
      </c>
      <c r="F517" s="22">
        <v>15000</v>
      </c>
      <c r="H517" s="6" t="s">
        <v>1438</v>
      </c>
      <c r="I517" s="22">
        <v>360458</v>
      </c>
      <c r="K517" s="6" t="s">
        <v>1436</v>
      </c>
      <c r="L517" s="22">
        <v>12810686</v>
      </c>
    </row>
    <row r="518" spans="2:12">
      <c r="B518" s="6" t="s">
        <v>1383</v>
      </c>
      <c r="C518" s="22">
        <v>1515</v>
      </c>
      <c r="E518" s="6" t="s">
        <v>1370</v>
      </c>
      <c r="F518" s="22">
        <v>26785</v>
      </c>
      <c r="H518" s="6" t="s">
        <v>1440</v>
      </c>
      <c r="I518" s="22">
        <v>809706</v>
      </c>
      <c r="K518" s="6" t="s">
        <v>6606</v>
      </c>
      <c r="L518" s="22">
        <v>0</v>
      </c>
    </row>
    <row r="519" spans="2:12">
      <c r="B519" s="6" t="s">
        <v>1384</v>
      </c>
      <c r="C519" s="22">
        <v>17687</v>
      </c>
      <c r="E519" s="6" t="s">
        <v>1371</v>
      </c>
      <c r="F519" s="22">
        <v>4607170</v>
      </c>
      <c r="H519" s="6" t="s">
        <v>7072</v>
      </c>
      <c r="I519" s="22">
        <v>0</v>
      </c>
      <c r="K519" s="6" t="s">
        <v>7071</v>
      </c>
      <c r="L519" s="22">
        <v>237384</v>
      </c>
    </row>
    <row r="520" spans="2:12">
      <c r="B520" s="6" t="s">
        <v>1385</v>
      </c>
      <c r="C520" s="22">
        <v>0</v>
      </c>
      <c r="E520" s="6" t="s">
        <v>1372</v>
      </c>
      <c r="F520" s="22">
        <v>339474</v>
      </c>
      <c r="H520" s="6" t="s">
        <v>1443</v>
      </c>
      <c r="I520" s="22">
        <v>242628</v>
      </c>
      <c r="K520" s="6" t="s">
        <v>1438</v>
      </c>
      <c r="L520" s="22">
        <v>1038496</v>
      </c>
    </row>
    <row r="521" spans="2:12">
      <c r="B521" s="6" t="s">
        <v>1386</v>
      </c>
      <c r="C521" s="22">
        <v>229129</v>
      </c>
      <c r="E521" s="6" t="s">
        <v>1373</v>
      </c>
      <c r="F521" s="22">
        <v>0</v>
      </c>
      <c r="H521" s="6" t="s">
        <v>1444</v>
      </c>
      <c r="I521" s="22">
        <v>0</v>
      </c>
      <c r="K521" s="6" t="s">
        <v>1440</v>
      </c>
      <c r="L521" s="22">
        <v>121658</v>
      </c>
    </row>
    <row r="522" spans="2:12">
      <c r="B522" s="6" t="s">
        <v>1387</v>
      </c>
      <c r="C522" s="22">
        <v>0</v>
      </c>
      <c r="E522" s="6" t="s">
        <v>1374</v>
      </c>
      <c r="F522" s="22">
        <v>0</v>
      </c>
      <c r="H522" s="6" t="s">
        <v>1445</v>
      </c>
      <c r="I522" s="22">
        <v>52978</v>
      </c>
      <c r="K522" s="6" t="s">
        <v>7072</v>
      </c>
      <c r="L522" s="22">
        <v>0</v>
      </c>
    </row>
    <row r="523" spans="2:12">
      <c r="B523" s="6" t="s">
        <v>1388</v>
      </c>
      <c r="C523" s="22">
        <v>0</v>
      </c>
      <c r="E523" s="6" t="s">
        <v>1375</v>
      </c>
      <c r="F523" s="22">
        <v>5025783</v>
      </c>
      <c r="H523" s="6" t="s">
        <v>1446</v>
      </c>
      <c r="I523" s="22">
        <v>167252</v>
      </c>
      <c r="K523" s="6" t="s">
        <v>1443</v>
      </c>
      <c r="L523" s="22">
        <v>130490</v>
      </c>
    </row>
    <row r="524" spans="2:12">
      <c r="B524" s="6" t="s">
        <v>1389</v>
      </c>
      <c r="C524" s="22">
        <v>3196068</v>
      </c>
      <c r="E524" s="6" t="s">
        <v>1376</v>
      </c>
      <c r="F524" s="22">
        <v>26000</v>
      </c>
      <c r="H524" s="6" t="s">
        <v>1447</v>
      </c>
      <c r="I524" s="22">
        <v>0</v>
      </c>
      <c r="K524" s="6" t="s">
        <v>1444</v>
      </c>
      <c r="L524" s="22">
        <v>0</v>
      </c>
    </row>
    <row r="525" spans="2:12">
      <c r="B525" s="6" t="s">
        <v>1390</v>
      </c>
      <c r="C525" s="22">
        <v>0</v>
      </c>
      <c r="E525" s="6" t="s">
        <v>1378</v>
      </c>
      <c r="F525" s="22">
        <v>49525</v>
      </c>
      <c r="H525" s="6" t="s">
        <v>1448</v>
      </c>
      <c r="I525" s="22">
        <v>1110550</v>
      </c>
      <c r="K525" s="6" t="s">
        <v>1445</v>
      </c>
      <c r="L525" s="22">
        <v>62516</v>
      </c>
    </row>
    <row r="526" spans="2:12">
      <c r="B526" s="6" t="s">
        <v>1391</v>
      </c>
      <c r="C526" s="22">
        <v>0</v>
      </c>
      <c r="E526" s="6" t="s">
        <v>1379</v>
      </c>
      <c r="F526" s="22">
        <v>22581128</v>
      </c>
      <c r="H526" s="6" t="s">
        <v>1450</v>
      </c>
      <c r="I526" s="22">
        <v>604294</v>
      </c>
      <c r="K526" s="6" t="s">
        <v>1446</v>
      </c>
      <c r="L526" s="22">
        <v>191412</v>
      </c>
    </row>
    <row r="527" spans="2:12">
      <c r="B527" s="6" t="s">
        <v>1392</v>
      </c>
      <c r="C527" s="22">
        <v>2326885</v>
      </c>
      <c r="E527" s="6" t="s">
        <v>1380</v>
      </c>
      <c r="F527" s="22">
        <v>0</v>
      </c>
      <c r="H527" s="6" t="s">
        <v>1451</v>
      </c>
      <c r="I527" s="22">
        <v>82850</v>
      </c>
      <c r="K527" s="6" t="s">
        <v>1448</v>
      </c>
      <c r="L527" s="22">
        <v>1500138</v>
      </c>
    </row>
    <row r="528" spans="2:12">
      <c r="B528" s="6" t="s">
        <v>1393</v>
      </c>
      <c r="C528" s="22">
        <v>0</v>
      </c>
      <c r="E528" s="6" t="s">
        <v>1382</v>
      </c>
      <c r="F528" s="22">
        <v>146599</v>
      </c>
      <c r="H528" s="6" t="s">
        <v>1454</v>
      </c>
      <c r="I528" s="22">
        <v>0</v>
      </c>
      <c r="K528" s="6" t="s">
        <v>1450</v>
      </c>
      <c r="L528" s="22">
        <v>195418</v>
      </c>
    </row>
    <row r="529" spans="2:12">
      <c r="B529" s="6" t="s">
        <v>1394</v>
      </c>
      <c r="C529" s="22">
        <v>4225770</v>
      </c>
      <c r="E529" s="6" t="s">
        <v>1383</v>
      </c>
      <c r="F529" s="22">
        <v>0</v>
      </c>
      <c r="H529" s="6" t="s">
        <v>1457</v>
      </c>
      <c r="I529" s="22">
        <v>479126</v>
      </c>
      <c r="K529" s="6" t="s">
        <v>1451</v>
      </c>
      <c r="L529" s="22">
        <v>191011</v>
      </c>
    </row>
    <row r="530" spans="2:12">
      <c r="B530" s="6" t="s">
        <v>1395</v>
      </c>
      <c r="C530" s="22">
        <v>143649</v>
      </c>
      <c r="E530" s="6" t="s">
        <v>1384</v>
      </c>
      <c r="F530" s="22">
        <v>332577</v>
      </c>
      <c r="H530" s="6" t="s">
        <v>6607</v>
      </c>
      <c r="I530" s="22">
        <v>16480</v>
      </c>
      <c r="K530" s="6" t="s">
        <v>1454</v>
      </c>
      <c r="L530" s="22">
        <v>0</v>
      </c>
    </row>
    <row r="531" spans="2:12">
      <c r="B531" s="6" t="s">
        <v>1396</v>
      </c>
      <c r="C531" s="22">
        <v>0</v>
      </c>
      <c r="E531" s="6" t="s">
        <v>1385</v>
      </c>
      <c r="F531" s="22">
        <v>0</v>
      </c>
      <c r="H531" s="6" t="s">
        <v>1458</v>
      </c>
      <c r="I531" s="22">
        <v>0</v>
      </c>
      <c r="K531" s="6" t="s">
        <v>1457</v>
      </c>
      <c r="L531" s="22">
        <v>526272</v>
      </c>
    </row>
    <row r="532" spans="2:12">
      <c r="B532" s="6" t="s">
        <v>1397</v>
      </c>
      <c r="C532" s="22">
        <v>0</v>
      </c>
      <c r="E532" s="6" t="s">
        <v>6599</v>
      </c>
      <c r="F532" s="22">
        <v>0</v>
      </c>
      <c r="H532" s="6" t="s">
        <v>1459</v>
      </c>
      <c r="I532" s="22">
        <v>0</v>
      </c>
      <c r="K532" s="6" t="s">
        <v>6607</v>
      </c>
      <c r="L532" s="22">
        <v>272318</v>
      </c>
    </row>
    <row r="533" spans="2:12">
      <c r="B533" s="6" t="s">
        <v>1398</v>
      </c>
      <c r="C533" s="22">
        <v>0</v>
      </c>
      <c r="E533" s="6" t="s">
        <v>1386</v>
      </c>
      <c r="F533" s="22">
        <v>360430</v>
      </c>
      <c r="H533" s="6" t="s">
        <v>7073</v>
      </c>
      <c r="I533" s="22">
        <v>0</v>
      </c>
      <c r="K533" s="6" t="s">
        <v>1458</v>
      </c>
      <c r="L533" s="22">
        <v>0</v>
      </c>
    </row>
    <row r="534" spans="2:12">
      <c r="B534" s="6" t="s">
        <v>1399</v>
      </c>
      <c r="C534" s="22">
        <v>190691</v>
      </c>
      <c r="E534" s="6" t="s">
        <v>1387</v>
      </c>
      <c r="F534" s="22">
        <v>0</v>
      </c>
      <c r="H534" s="6" t="s">
        <v>1461</v>
      </c>
      <c r="I534" s="22">
        <v>0</v>
      </c>
      <c r="K534" s="6" t="s">
        <v>1459</v>
      </c>
      <c r="L534" s="22">
        <v>872</v>
      </c>
    </row>
    <row r="535" spans="2:12">
      <c r="B535" s="6" t="s">
        <v>1400</v>
      </c>
      <c r="C535" s="22">
        <v>1001</v>
      </c>
      <c r="E535" s="6" t="s">
        <v>1388</v>
      </c>
      <c r="F535" s="22">
        <v>75695</v>
      </c>
      <c r="H535" s="6" t="s">
        <v>1462</v>
      </c>
      <c r="I535" s="22">
        <v>34836584</v>
      </c>
      <c r="K535" s="6" t="s">
        <v>7073</v>
      </c>
      <c r="L535" s="22">
        <v>2462128</v>
      </c>
    </row>
    <row r="536" spans="2:12">
      <c r="B536" s="6" t="s">
        <v>1401</v>
      </c>
      <c r="C536" s="22">
        <v>48339902</v>
      </c>
      <c r="E536" s="6" t="s">
        <v>1389</v>
      </c>
      <c r="F536" s="22">
        <v>2444217</v>
      </c>
      <c r="H536" s="6" t="s">
        <v>1465</v>
      </c>
      <c r="I536" s="22">
        <v>68893</v>
      </c>
      <c r="K536" s="6" t="s">
        <v>1461</v>
      </c>
      <c r="L536" s="22">
        <v>0</v>
      </c>
    </row>
    <row r="537" spans="2:12">
      <c r="B537" s="6" t="s">
        <v>1402</v>
      </c>
      <c r="C537" s="22">
        <v>46102580</v>
      </c>
      <c r="E537" s="6" t="s">
        <v>6600</v>
      </c>
      <c r="F537" s="22">
        <v>0</v>
      </c>
      <c r="H537" s="6" t="s">
        <v>1466</v>
      </c>
      <c r="I537" s="22">
        <v>188851</v>
      </c>
      <c r="K537" s="6" t="s">
        <v>1462</v>
      </c>
      <c r="L537" s="22">
        <v>62309913</v>
      </c>
    </row>
    <row r="538" spans="2:12">
      <c r="B538" s="6" t="s">
        <v>1403</v>
      </c>
      <c r="C538" s="22">
        <v>134581969</v>
      </c>
      <c r="E538" s="6" t="s">
        <v>1390</v>
      </c>
      <c r="F538" s="22">
        <v>0</v>
      </c>
      <c r="H538" s="6" t="s">
        <v>1467</v>
      </c>
      <c r="I538" s="22">
        <v>0</v>
      </c>
      <c r="K538" s="6" t="s">
        <v>1465</v>
      </c>
      <c r="L538" s="22">
        <v>68725</v>
      </c>
    </row>
    <row r="539" spans="2:12">
      <c r="B539" s="6" t="s">
        <v>1404</v>
      </c>
      <c r="C539" s="22">
        <v>3275590</v>
      </c>
      <c r="E539" s="6" t="s">
        <v>1391</v>
      </c>
      <c r="F539" s="22">
        <v>0</v>
      </c>
      <c r="H539" s="6" t="s">
        <v>1468</v>
      </c>
      <c r="I539" s="22">
        <v>926589</v>
      </c>
      <c r="K539" s="6" t="s">
        <v>1466</v>
      </c>
      <c r="L539" s="22">
        <v>627608</v>
      </c>
    </row>
    <row r="540" spans="2:12">
      <c r="B540" s="6" t="s">
        <v>1405</v>
      </c>
      <c r="C540" s="22">
        <v>2107704</v>
      </c>
      <c r="E540" s="6" t="s">
        <v>1392</v>
      </c>
      <c r="F540" s="22">
        <v>4711838</v>
      </c>
      <c r="H540" s="6" t="s">
        <v>1469</v>
      </c>
      <c r="I540" s="22">
        <v>5392</v>
      </c>
      <c r="K540" s="6" t="s">
        <v>1468</v>
      </c>
      <c r="L540" s="22">
        <v>233398</v>
      </c>
    </row>
    <row r="541" spans="2:12">
      <c r="B541" s="6" t="s">
        <v>1406</v>
      </c>
      <c r="C541" s="22">
        <v>5899</v>
      </c>
      <c r="E541" s="6" t="s">
        <v>1394</v>
      </c>
      <c r="F541" s="22">
        <v>125254</v>
      </c>
      <c r="H541" s="6" t="s">
        <v>7074</v>
      </c>
      <c r="I541" s="22">
        <v>0</v>
      </c>
      <c r="K541" s="6" t="s">
        <v>7074</v>
      </c>
      <c r="L541" s="22">
        <v>0</v>
      </c>
    </row>
    <row r="542" spans="2:12">
      <c r="B542" s="6" t="s">
        <v>1407</v>
      </c>
      <c r="C542" s="22">
        <v>350597</v>
      </c>
      <c r="E542" s="6" t="s">
        <v>1395</v>
      </c>
      <c r="F542" s="22">
        <v>256669</v>
      </c>
      <c r="H542" s="6" t="s">
        <v>1470</v>
      </c>
      <c r="I542" s="22">
        <v>429</v>
      </c>
      <c r="K542" s="6" t="s">
        <v>1470</v>
      </c>
      <c r="L542" s="22">
        <v>149331</v>
      </c>
    </row>
    <row r="543" spans="2:12">
      <c r="B543" s="6" t="s">
        <v>1408</v>
      </c>
      <c r="C543" s="22">
        <v>0</v>
      </c>
      <c r="E543" s="6" t="s">
        <v>1396</v>
      </c>
      <c r="F543" s="22">
        <v>0</v>
      </c>
      <c r="H543" s="6" t="s">
        <v>1471</v>
      </c>
      <c r="I543" s="22">
        <v>3851924</v>
      </c>
      <c r="K543" s="6" t="s">
        <v>1471</v>
      </c>
      <c r="L543" s="22">
        <v>1878259</v>
      </c>
    </row>
    <row r="544" spans="2:12">
      <c r="B544" s="6" t="s">
        <v>1409</v>
      </c>
      <c r="C544" s="22">
        <v>0</v>
      </c>
      <c r="E544" s="6" t="s">
        <v>6601</v>
      </c>
      <c r="F544" s="22">
        <v>0</v>
      </c>
      <c r="H544" s="6" t="s">
        <v>1472</v>
      </c>
      <c r="I544" s="22">
        <v>54948</v>
      </c>
      <c r="K544" s="6" t="s">
        <v>1472</v>
      </c>
      <c r="L544" s="22">
        <v>50612</v>
      </c>
    </row>
    <row r="545" spans="2:12">
      <c r="B545" s="6" t="s">
        <v>1410</v>
      </c>
      <c r="C545" s="22">
        <v>959421</v>
      </c>
      <c r="E545" s="6" t="s">
        <v>1397</v>
      </c>
      <c r="F545" s="22">
        <v>9205</v>
      </c>
      <c r="H545" s="6" t="s">
        <v>1473</v>
      </c>
      <c r="I545" s="22">
        <v>0</v>
      </c>
      <c r="K545" s="6" t="s">
        <v>1473</v>
      </c>
      <c r="L545" s="22">
        <v>0</v>
      </c>
    </row>
    <row r="546" spans="2:12">
      <c r="B546" s="6" t="s">
        <v>1411</v>
      </c>
      <c r="C546" s="22">
        <v>0</v>
      </c>
      <c r="E546" s="6" t="s">
        <v>1398</v>
      </c>
      <c r="F546" s="22">
        <v>0</v>
      </c>
      <c r="H546" s="6" t="s">
        <v>1475</v>
      </c>
      <c r="I546" s="22">
        <v>227310</v>
      </c>
      <c r="K546" s="6" t="s">
        <v>1475</v>
      </c>
      <c r="L546" s="22">
        <v>494033</v>
      </c>
    </row>
    <row r="547" spans="2:12">
      <c r="B547" s="6" t="s">
        <v>1412</v>
      </c>
      <c r="C547" s="22">
        <v>0</v>
      </c>
      <c r="E547" s="6" t="s">
        <v>6602</v>
      </c>
      <c r="F547" s="22">
        <v>0</v>
      </c>
      <c r="H547" s="6" t="s">
        <v>1477</v>
      </c>
      <c r="I547" s="22">
        <v>1520046</v>
      </c>
      <c r="K547" s="6" t="s">
        <v>1477</v>
      </c>
      <c r="L547" s="22">
        <v>1476656</v>
      </c>
    </row>
    <row r="548" spans="2:12">
      <c r="B548" s="6" t="s">
        <v>1413</v>
      </c>
      <c r="C548" s="22">
        <v>479239</v>
      </c>
      <c r="E548" s="6" t="s">
        <v>1399</v>
      </c>
      <c r="F548" s="22">
        <v>173494</v>
      </c>
      <c r="H548" s="6" t="s">
        <v>1478</v>
      </c>
      <c r="I548" s="22">
        <v>0</v>
      </c>
      <c r="K548" s="6" t="s">
        <v>1479</v>
      </c>
      <c r="L548" s="22">
        <v>1494255</v>
      </c>
    </row>
    <row r="549" spans="2:12">
      <c r="B549" s="6" t="s">
        <v>1414</v>
      </c>
      <c r="C549" s="22">
        <v>30957</v>
      </c>
      <c r="E549" s="6" t="s">
        <v>1400</v>
      </c>
      <c r="F549" s="22">
        <v>0</v>
      </c>
      <c r="H549" s="6" t="s">
        <v>1479</v>
      </c>
      <c r="I549" s="22">
        <v>928095</v>
      </c>
      <c r="K549" s="6" t="s">
        <v>1480</v>
      </c>
      <c r="L549" s="22">
        <v>2151203</v>
      </c>
    </row>
    <row r="550" spans="2:12">
      <c r="B550" s="6" t="s">
        <v>1415</v>
      </c>
      <c r="C550" s="22">
        <v>2158749</v>
      </c>
      <c r="E550" s="6" t="s">
        <v>1401</v>
      </c>
      <c r="F550" s="22">
        <v>41947358</v>
      </c>
      <c r="H550" s="6" t="s">
        <v>1480</v>
      </c>
      <c r="I550" s="22">
        <v>2561385</v>
      </c>
      <c r="K550" s="6" t="s">
        <v>7511</v>
      </c>
      <c r="L550" s="22">
        <v>0</v>
      </c>
    </row>
    <row r="551" spans="2:12">
      <c r="B551" s="6" t="s">
        <v>1416</v>
      </c>
      <c r="C551" s="22">
        <v>0</v>
      </c>
      <c r="E551" s="6" t="s">
        <v>1402</v>
      </c>
      <c r="F551" s="22">
        <v>28344419</v>
      </c>
      <c r="H551" s="6" t="s">
        <v>6608</v>
      </c>
      <c r="I551" s="22">
        <v>1998</v>
      </c>
      <c r="K551" s="6" t="s">
        <v>6608</v>
      </c>
      <c r="L551" s="22">
        <v>0</v>
      </c>
    </row>
    <row r="552" spans="2:12">
      <c r="B552" s="6" t="s">
        <v>1417</v>
      </c>
      <c r="C552" s="22">
        <v>0</v>
      </c>
      <c r="E552" s="6" t="s">
        <v>1403</v>
      </c>
      <c r="F552" s="22">
        <v>136547983</v>
      </c>
      <c r="H552" s="6" t="s">
        <v>1481</v>
      </c>
      <c r="I552" s="22">
        <v>1029570</v>
      </c>
      <c r="K552" s="6" t="s">
        <v>1481</v>
      </c>
      <c r="L552" s="22">
        <v>476392</v>
      </c>
    </row>
    <row r="553" spans="2:12">
      <c r="B553" s="6" t="s">
        <v>1418</v>
      </c>
      <c r="C553" s="22">
        <v>0</v>
      </c>
      <c r="E553" s="6" t="s">
        <v>1404</v>
      </c>
      <c r="F553" s="22">
        <v>3619066</v>
      </c>
      <c r="H553" s="6" t="s">
        <v>1482</v>
      </c>
      <c r="I553" s="22">
        <v>0</v>
      </c>
      <c r="K553" s="6" t="s">
        <v>1482</v>
      </c>
      <c r="L553" s="22">
        <v>0</v>
      </c>
    </row>
    <row r="554" spans="2:12">
      <c r="B554" s="6" t="s">
        <v>1419</v>
      </c>
      <c r="C554" s="22">
        <v>0</v>
      </c>
      <c r="E554" s="6" t="s">
        <v>1405</v>
      </c>
      <c r="F554" s="22">
        <v>893398</v>
      </c>
      <c r="H554" s="6" t="s">
        <v>1483</v>
      </c>
      <c r="I554" s="22">
        <v>596634</v>
      </c>
      <c r="K554" s="6" t="s">
        <v>1483</v>
      </c>
      <c r="L554" s="22">
        <v>659584</v>
      </c>
    </row>
    <row r="555" spans="2:12">
      <c r="B555" s="6" t="s">
        <v>1420</v>
      </c>
      <c r="C555" s="22">
        <v>3562</v>
      </c>
      <c r="E555" s="6" t="s">
        <v>1406</v>
      </c>
      <c r="F555" s="22">
        <v>27976</v>
      </c>
      <c r="H555" s="6" t="s">
        <v>1484</v>
      </c>
      <c r="I555" s="22">
        <v>421877</v>
      </c>
      <c r="K555" s="6" t="s">
        <v>1484</v>
      </c>
      <c r="L555" s="22">
        <v>791011</v>
      </c>
    </row>
    <row r="556" spans="2:12">
      <c r="B556" s="6" t="s">
        <v>1421</v>
      </c>
      <c r="C556" s="22">
        <v>519376</v>
      </c>
      <c r="E556" s="6" t="s">
        <v>1407</v>
      </c>
      <c r="F556" s="22">
        <v>462214</v>
      </c>
      <c r="H556" s="6" t="s">
        <v>1486</v>
      </c>
      <c r="I556" s="22">
        <v>10517</v>
      </c>
      <c r="K556" s="6" t="s">
        <v>1486</v>
      </c>
      <c r="L556" s="22">
        <v>1311</v>
      </c>
    </row>
    <row r="557" spans="2:12">
      <c r="B557" s="6" t="s">
        <v>1422</v>
      </c>
      <c r="C557" s="22">
        <v>0</v>
      </c>
      <c r="E557" s="6" t="s">
        <v>1410</v>
      </c>
      <c r="F557" s="22">
        <v>1207281</v>
      </c>
      <c r="H557" s="6" t="s">
        <v>1487</v>
      </c>
      <c r="I557" s="22">
        <v>0</v>
      </c>
      <c r="K557" s="6" t="s">
        <v>7075</v>
      </c>
      <c r="L557" s="22">
        <v>210442</v>
      </c>
    </row>
    <row r="558" spans="2:12">
      <c r="B558" s="6" t="s">
        <v>1423</v>
      </c>
      <c r="C558" s="22">
        <v>0</v>
      </c>
      <c r="E558" s="6" t="s">
        <v>1411</v>
      </c>
      <c r="F558" s="22">
        <v>0</v>
      </c>
      <c r="H558" s="6" t="s">
        <v>7075</v>
      </c>
      <c r="I558" s="22">
        <v>0</v>
      </c>
      <c r="K558" s="6" t="s">
        <v>1488</v>
      </c>
      <c r="L558" s="22">
        <v>1289186</v>
      </c>
    </row>
    <row r="559" spans="2:12">
      <c r="B559" s="6" t="s">
        <v>1424</v>
      </c>
      <c r="C559" s="22">
        <v>0</v>
      </c>
      <c r="E559" s="6" t="s">
        <v>1412</v>
      </c>
      <c r="F559" s="22">
        <v>0</v>
      </c>
      <c r="H559" s="6" t="s">
        <v>1488</v>
      </c>
      <c r="I559" s="22">
        <v>1160367</v>
      </c>
      <c r="K559" s="6" t="s">
        <v>1491</v>
      </c>
      <c r="L559" s="22">
        <v>0</v>
      </c>
    </row>
    <row r="560" spans="2:12">
      <c r="B560" s="6" t="s">
        <v>1425</v>
      </c>
      <c r="C560" s="22">
        <v>110884</v>
      </c>
      <c r="E560" s="6" t="s">
        <v>6603</v>
      </c>
      <c r="F560" s="22">
        <v>0</v>
      </c>
      <c r="H560" s="6" t="s">
        <v>1490</v>
      </c>
      <c r="I560" s="22">
        <v>0</v>
      </c>
      <c r="K560" s="6" t="s">
        <v>6609</v>
      </c>
      <c r="L560" s="22">
        <v>0</v>
      </c>
    </row>
    <row r="561" spans="2:12">
      <c r="B561" s="6" t="s">
        <v>1426</v>
      </c>
      <c r="C561" s="22">
        <v>374437</v>
      </c>
      <c r="E561" s="6" t="s">
        <v>1413</v>
      </c>
      <c r="F561" s="22">
        <v>0</v>
      </c>
      <c r="H561" s="6" t="s">
        <v>1491</v>
      </c>
      <c r="I561" s="22">
        <v>0</v>
      </c>
      <c r="K561" s="6" t="s">
        <v>1492</v>
      </c>
      <c r="L561" s="22">
        <v>0</v>
      </c>
    </row>
    <row r="562" spans="2:12">
      <c r="B562" s="6" t="s">
        <v>1427</v>
      </c>
      <c r="C562" s="22">
        <v>166602</v>
      </c>
      <c r="E562" s="6" t="s">
        <v>1414</v>
      </c>
      <c r="F562" s="22">
        <v>14081</v>
      </c>
      <c r="H562" s="6" t="s">
        <v>6609</v>
      </c>
      <c r="I562" s="22">
        <v>0</v>
      </c>
      <c r="K562" s="6" t="s">
        <v>1493</v>
      </c>
      <c r="L562" s="22">
        <v>92801</v>
      </c>
    </row>
    <row r="563" spans="2:12">
      <c r="B563" s="6" t="s">
        <v>1428</v>
      </c>
      <c r="C563" s="22">
        <v>633613</v>
      </c>
      <c r="E563" s="6" t="s">
        <v>6604</v>
      </c>
      <c r="F563" s="22">
        <v>0</v>
      </c>
      <c r="H563" s="6" t="s">
        <v>1492</v>
      </c>
      <c r="I563" s="22">
        <v>66886</v>
      </c>
      <c r="K563" s="6" t="s">
        <v>1494</v>
      </c>
      <c r="L563" s="22">
        <v>693683</v>
      </c>
    </row>
    <row r="564" spans="2:12">
      <c r="B564" s="6" t="s">
        <v>1429</v>
      </c>
      <c r="C564" s="22">
        <v>0</v>
      </c>
      <c r="E564" s="6" t="s">
        <v>1415</v>
      </c>
      <c r="F564" s="22">
        <v>1941669</v>
      </c>
      <c r="H564" s="6" t="s">
        <v>1493</v>
      </c>
      <c r="I564" s="22">
        <v>124192</v>
      </c>
      <c r="K564" s="6" t="s">
        <v>1495</v>
      </c>
      <c r="L564" s="22">
        <v>1249640</v>
      </c>
    </row>
    <row r="565" spans="2:12">
      <c r="B565" s="6" t="s">
        <v>1430</v>
      </c>
      <c r="C565" s="22">
        <v>2355075</v>
      </c>
      <c r="E565" s="6" t="s">
        <v>1416</v>
      </c>
      <c r="F565" s="22">
        <v>0</v>
      </c>
      <c r="H565" s="6" t="s">
        <v>1494</v>
      </c>
      <c r="I565" s="22">
        <v>1115283</v>
      </c>
      <c r="K565" s="6" t="s">
        <v>1498</v>
      </c>
      <c r="L565" s="22">
        <v>0</v>
      </c>
    </row>
    <row r="566" spans="2:12">
      <c r="B566" s="6" t="s">
        <v>1431</v>
      </c>
      <c r="C566" s="22">
        <v>0</v>
      </c>
      <c r="E566" s="6" t="s">
        <v>1418</v>
      </c>
      <c r="F566" s="22">
        <v>0</v>
      </c>
      <c r="H566" s="6" t="s">
        <v>1495</v>
      </c>
      <c r="I566" s="22">
        <v>1246742</v>
      </c>
      <c r="K566" s="6" t="s">
        <v>1499</v>
      </c>
      <c r="L566" s="22">
        <v>4781426</v>
      </c>
    </row>
    <row r="567" spans="2:12">
      <c r="B567" s="6" t="s">
        <v>1432</v>
      </c>
      <c r="C567" s="22">
        <v>279791</v>
      </c>
      <c r="E567" s="6" t="s">
        <v>1419</v>
      </c>
      <c r="F567" s="22">
        <v>0</v>
      </c>
      <c r="H567" s="6" t="s">
        <v>1496</v>
      </c>
      <c r="I567" s="22">
        <v>0</v>
      </c>
      <c r="K567" s="6" t="s">
        <v>1500</v>
      </c>
      <c r="L567" s="22">
        <v>0</v>
      </c>
    </row>
    <row r="568" spans="2:12">
      <c r="B568" s="6" t="s">
        <v>1433</v>
      </c>
      <c r="C568" s="22">
        <v>1120629</v>
      </c>
      <c r="E568" s="6" t="s">
        <v>1420</v>
      </c>
      <c r="F568" s="22">
        <v>10188</v>
      </c>
      <c r="H568" s="6" t="s">
        <v>1498</v>
      </c>
      <c r="I568" s="22">
        <v>0</v>
      </c>
      <c r="K568" s="6" t="s">
        <v>1502</v>
      </c>
      <c r="L568" s="22">
        <v>0</v>
      </c>
    </row>
    <row r="569" spans="2:12">
      <c r="B569" s="6" t="s">
        <v>1434</v>
      </c>
      <c r="C569" s="22">
        <v>342565</v>
      </c>
      <c r="E569" s="6" t="s">
        <v>1421</v>
      </c>
      <c r="F569" s="22">
        <v>357804</v>
      </c>
      <c r="H569" s="6" t="s">
        <v>1499</v>
      </c>
      <c r="I569" s="22">
        <v>4674532</v>
      </c>
      <c r="K569" s="6" t="s">
        <v>7512</v>
      </c>
      <c r="L569" s="22">
        <v>0</v>
      </c>
    </row>
    <row r="570" spans="2:12">
      <c r="B570" s="6" t="s">
        <v>1435</v>
      </c>
      <c r="C570" s="22">
        <v>0</v>
      </c>
      <c r="E570" s="6" t="s">
        <v>1422</v>
      </c>
      <c r="F570" s="22">
        <v>0</v>
      </c>
      <c r="H570" s="6" t="s">
        <v>1500</v>
      </c>
      <c r="I570" s="22">
        <v>0</v>
      </c>
      <c r="K570" s="6" t="s">
        <v>1503</v>
      </c>
      <c r="L570" s="22">
        <v>1392201</v>
      </c>
    </row>
    <row r="571" spans="2:12">
      <c r="B571" s="6" t="s">
        <v>1436</v>
      </c>
      <c r="C571" s="22">
        <v>7053727</v>
      </c>
      <c r="E571" s="6" t="s">
        <v>1424</v>
      </c>
      <c r="F571" s="22">
        <v>0</v>
      </c>
      <c r="H571" s="6" t="s">
        <v>1502</v>
      </c>
      <c r="I571" s="22">
        <v>16737</v>
      </c>
      <c r="K571" s="6" t="s">
        <v>1505</v>
      </c>
      <c r="L571" s="22">
        <v>68691</v>
      </c>
    </row>
    <row r="572" spans="2:12">
      <c r="B572" s="6" t="s">
        <v>1437</v>
      </c>
      <c r="C572" s="22">
        <v>0</v>
      </c>
      <c r="E572" s="6" t="s">
        <v>1425</v>
      </c>
      <c r="F572" s="22">
        <v>0</v>
      </c>
      <c r="H572" s="6" t="s">
        <v>1503</v>
      </c>
      <c r="I572" s="22">
        <v>1146206</v>
      </c>
      <c r="K572" s="6" t="s">
        <v>7076</v>
      </c>
      <c r="L572" s="22">
        <v>340242</v>
      </c>
    </row>
    <row r="573" spans="2:12">
      <c r="B573" s="6" t="s">
        <v>1438</v>
      </c>
      <c r="C573" s="22">
        <v>2290558</v>
      </c>
      <c r="E573" s="6" t="s">
        <v>1426</v>
      </c>
      <c r="F573" s="22">
        <v>8160</v>
      </c>
      <c r="H573" s="6" t="s">
        <v>1505</v>
      </c>
      <c r="I573" s="22">
        <v>54894</v>
      </c>
      <c r="K573" s="6" t="s">
        <v>1506</v>
      </c>
      <c r="L573" s="22">
        <v>5900</v>
      </c>
    </row>
    <row r="574" spans="2:12">
      <c r="B574" s="6" t="s">
        <v>1439</v>
      </c>
      <c r="C574" s="22">
        <v>0</v>
      </c>
      <c r="E574" s="6" t="s">
        <v>1427</v>
      </c>
      <c r="F574" s="22">
        <v>93018</v>
      </c>
      <c r="H574" s="6" t="s">
        <v>7076</v>
      </c>
      <c r="I574" s="22">
        <v>0</v>
      </c>
      <c r="K574" s="6" t="s">
        <v>1507</v>
      </c>
      <c r="L574" s="22">
        <v>640743</v>
      </c>
    </row>
    <row r="575" spans="2:12">
      <c r="B575" s="6" t="s">
        <v>1440</v>
      </c>
      <c r="C575" s="22">
        <v>4917825</v>
      </c>
      <c r="E575" s="6" t="s">
        <v>1428</v>
      </c>
      <c r="F575" s="22">
        <v>591622</v>
      </c>
      <c r="H575" s="6" t="s">
        <v>1506</v>
      </c>
      <c r="I575" s="22">
        <v>32032</v>
      </c>
      <c r="K575" s="6" t="s">
        <v>1509</v>
      </c>
      <c r="L575" s="22">
        <v>125743</v>
      </c>
    </row>
    <row r="576" spans="2:12">
      <c r="B576" s="6" t="s">
        <v>1441</v>
      </c>
      <c r="C576" s="22">
        <v>0</v>
      </c>
      <c r="E576" s="6" t="s">
        <v>1429</v>
      </c>
      <c r="F576" s="22">
        <v>0</v>
      </c>
      <c r="H576" s="6" t="s">
        <v>1507</v>
      </c>
      <c r="I576" s="22">
        <v>759975</v>
      </c>
      <c r="K576" s="6" t="s">
        <v>7077</v>
      </c>
      <c r="L576" s="22">
        <v>648361</v>
      </c>
    </row>
    <row r="577" spans="2:12">
      <c r="B577" s="6" t="s">
        <v>1442</v>
      </c>
      <c r="C577" s="22">
        <v>0</v>
      </c>
      <c r="E577" s="6" t="s">
        <v>1430</v>
      </c>
      <c r="F577" s="22">
        <v>0</v>
      </c>
      <c r="H577" s="6" t="s">
        <v>1508</v>
      </c>
      <c r="I577" s="22">
        <v>50905</v>
      </c>
      <c r="K577" s="6" t="s">
        <v>1510</v>
      </c>
      <c r="L577" s="22">
        <v>1888203</v>
      </c>
    </row>
    <row r="578" spans="2:12">
      <c r="B578" s="6" t="s">
        <v>1443</v>
      </c>
      <c r="C578" s="22">
        <v>358575</v>
      </c>
      <c r="E578" s="6" t="s">
        <v>1431</v>
      </c>
      <c r="F578" s="22">
        <v>448996</v>
      </c>
      <c r="H578" s="6" t="s">
        <v>1509</v>
      </c>
      <c r="I578" s="22">
        <v>323196</v>
      </c>
      <c r="K578" s="6" t="s">
        <v>1513</v>
      </c>
      <c r="L578" s="22">
        <v>53663011</v>
      </c>
    </row>
    <row r="579" spans="2:12">
      <c r="B579" s="6" t="s">
        <v>1444</v>
      </c>
      <c r="C579" s="22">
        <v>0</v>
      </c>
      <c r="E579" s="6" t="s">
        <v>1432</v>
      </c>
      <c r="F579" s="22">
        <v>412899</v>
      </c>
      <c r="H579" s="6" t="s">
        <v>7077</v>
      </c>
      <c r="I579" s="22">
        <v>29910</v>
      </c>
      <c r="K579" s="6" t="s">
        <v>1515</v>
      </c>
      <c r="L579" s="22">
        <v>7528625</v>
      </c>
    </row>
    <row r="580" spans="2:12">
      <c r="B580" s="6" t="s">
        <v>1445</v>
      </c>
      <c r="C580" s="22">
        <v>0</v>
      </c>
      <c r="E580" s="6" t="s">
        <v>1433</v>
      </c>
      <c r="F580" s="22">
        <v>591209</v>
      </c>
      <c r="H580" s="6" t="s">
        <v>1510</v>
      </c>
      <c r="I580" s="22">
        <v>0</v>
      </c>
      <c r="K580" s="6" t="s">
        <v>1517</v>
      </c>
      <c r="L580" s="22">
        <v>3095783</v>
      </c>
    </row>
    <row r="581" spans="2:12">
      <c r="B581" s="6" t="s">
        <v>1446</v>
      </c>
      <c r="C581" s="22">
        <v>144456</v>
      </c>
      <c r="E581" s="6" t="s">
        <v>1434</v>
      </c>
      <c r="F581" s="22">
        <v>238280</v>
      </c>
      <c r="H581" s="6" t="s">
        <v>1513</v>
      </c>
      <c r="I581" s="22">
        <v>84117616</v>
      </c>
      <c r="K581" s="6" t="s">
        <v>7513</v>
      </c>
      <c r="L581" s="22">
        <v>0</v>
      </c>
    </row>
    <row r="582" spans="2:12">
      <c r="B582" s="6" t="s">
        <v>1447</v>
      </c>
      <c r="C582" s="22">
        <v>0</v>
      </c>
      <c r="E582" s="6" t="s">
        <v>6605</v>
      </c>
      <c r="F582" s="22">
        <v>0</v>
      </c>
      <c r="H582" s="6" t="s">
        <v>1515</v>
      </c>
      <c r="I582" s="22">
        <v>5935757</v>
      </c>
      <c r="K582" s="6" t="s">
        <v>1518</v>
      </c>
      <c r="L582" s="22">
        <v>151826</v>
      </c>
    </row>
    <row r="583" spans="2:12">
      <c r="B583" s="6" t="s">
        <v>1448</v>
      </c>
      <c r="C583" s="22">
        <v>1669255</v>
      </c>
      <c r="E583" s="6" t="s">
        <v>1436</v>
      </c>
      <c r="F583" s="22">
        <v>7337693</v>
      </c>
      <c r="H583" s="6" t="s">
        <v>1516</v>
      </c>
      <c r="I583" s="22">
        <v>0</v>
      </c>
      <c r="K583" s="6" t="s">
        <v>1520</v>
      </c>
      <c r="L583" s="22">
        <v>0</v>
      </c>
    </row>
    <row r="584" spans="2:12">
      <c r="B584" s="6" t="s">
        <v>1449</v>
      </c>
      <c r="C584" s="22">
        <v>0</v>
      </c>
      <c r="E584" s="6" t="s">
        <v>6606</v>
      </c>
      <c r="F584" s="22">
        <v>0</v>
      </c>
      <c r="H584" s="6" t="s">
        <v>1517</v>
      </c>
      <c r="I584" s="22">
        <v>1687244</v>
      </c>
      <c r="K584" s="6" t="s">
        <v>1521</v>
      </c>
      <c r="L584" s="22">
        <v>9507841</v>
      </c>
    </row>
    <row r="585" spans="2:12">
      <c r="B585" s="6" t="s">
        <v>1450</v>
      </c>
      <c r="C585" s="22">
        <v>483743</v>
      </c>
      <c r="E585" s="6" t="s">
        <v>1438</v>
      </c>
      <c r="F585" s="22">
        <v>1860903</v>
      </c>
      <c r="H585" s="6" t="s">
        <v>1518</v>
      </c>
      <c r="I585" s="22">
        <v>267393</v>
      </c>
      <c r="K585" s="6" t="s">
        <v>1522</v>
      </c>
      <c r="L585" s="22">
        <v>931189</v>
      </c>
    </row>
    <row r="586" spans="2:12">
      <c r="B586" s="6" t="s">
        <v>1451</v>
      </c>
      <c r="C586" s="22">
        <v>0</v>
      </c>
      <c r="E586" s="6" t="s">
        <v>1439</v>
      </c>
      <c r="F586" s="22">
        <v>0</v>
      </c>
      <c r="H586" s="6" t="s">
        <v>1520</v>
      </c>
      <c r="I586" s="22">
        <v>0</v>
      </c>
      <c r="K586" s="6" t="s">
        <v>7078</v>
      </c>
      <c r="L586" s="22">
        <v>104010</v>
      </c>
    </row>
    <row r="587" spans="2:12">
      <c r="B587" s="6" t="s">
        <v>1452</v>
      </c>
      <c r="C587" s="22">
        <v>0</v>
      </c>
      <c r="E587" s="6" t="s">
        <v>1440</v>
      </c>
      <c r="F587" s="22">
        <v>4849000</v>
      </c>
      <c r="H587" s="6" t="s">
        <v>1521</v>
      </c>
      <c r="I587" s="22">
        <v>6350569</v>
      </c>
      <c r="K587" s="6" t="s">
        <v>1525</v>
      </c>
      <c r="L587" s="22">
        <v>467869</v>
      </c>
    </row>
    <row r="588" spans="2:12">
      <c r="B588" s="6" t="s">
        <v>1453</v>
      </c>
      <c r="C588" s="22">
        <v>2122987</v>
      </c>
      <c r="E588" s="6" t="s">
        <v>1441</v>
      </c>
      <c r="F588" s="22">
        <v>0</v>
      </c>
      <c r="H588" s="6" t="s">
        <v>1522</v>
      </c>
      <c r="I588" s="22">
        <v>1068595</v>
      </c>
      <c r="K588" s="6" t="s">
        <v>1526</v>
      </c>
      <c r="L588" s="22">
        <v>388365</v>
      </c>
    </row>
    <row r="589" spans="2:12">
      <c r="B589" s="6" t="s">
        <v>1454</v>
      </c>
      <c r="C589" s="22">
        <v>75503</v>
      </c>
      <c r="E589" s="6" t="s">
        <v>1442</v>
      </c>
      <c r="F589" s="22">
        <v>0</v>
      </c>
      <c r="H589" s="6" t="s">
        <v>1523</v>
      </c>
      <c r="I589" s="22">
        <v>0</v>
      </c>
      <c r="K589" s="6" t="s">
        <v>1527</v>
      </c>
      <c r="L589" s="22">
        <v>0</v>
      </c>
    </row>
    <row r="590" spans="2:12">
      <c r="B590" s="6" t="s">
        <v>1455</v>
      </c>
      <c r="C590" s="22">
        <v>636937</v>
      </c>
      <c r="E590" s="6" t="s">
        <v>1443</v>
      </c>
      <c r="F590" s="22">
        <v>128706</v>
      </c>
      <c r="H590" s="6" t="s">
        <v>7078</v>
      </c>
      <c r="I590" s="22">
        <v>0</v>
      </c>
      <c r="K590" s="6" t="s">
        <v>6610</v>
      </c>
      <c r="L590" s="22">
        <v>0</v>
      </c>
    </row>
    <row r="591" spans="2:12">
      <c r="B591" s="6" t="s">
        <v>1456</v>
      </c>
      <c r="C591" s="22">
        <v>0</v>
      </c>
      <c r="E591" s="6" t="s">
        <v>1444</v>
      </c>
      <c r="F591" s="22">
        <v>0</v>
      </c>
      <c r="H591" s="6" t="s">
        <v>1525</v>
      </c>
      <c r="I591" s="22">
        <v>541539</v>
      </c>
      <c r="K591" s="6" t="s">
        <v>1528</v>
      </c>
      <c r="L591" s="22">
        <v>0</v>
      </c>
    </row>
    <row r="592" spans="2:12">
      <c r="B592" s="6" t="s">
        <v>1457</v>
      </c>
      <c r="C592" s="22">
        <v>700694</v>
      </c>
      <c r="E592" s="6" t="s">
        <v>1445</v>
      </c>
      <c r="F592" s="22">
        <v>44628</v>
      </c>
      <c r="H592" s="6" t="s">
        <v>1526</v>
      </c>
      <c r="I592" s="22">
        <v>259945</v>
      </c>
      <c r="K592" s="6" t="s">
        <v>1529</v>
      </c>
      <c r="L592" s="22">
        <v>2829654</v>
      </c>
    </row>
    <row r="593" spans="2:12">
      <c r="B593" s="6" t="s">
        <v>1458</v>
      </c>
      <c r="C593" s="22">
        <v>0</v>
      </c>
      <c r="E593" s="6" t="s">
        <v>1446</v>
      </c>
      <c r="F593" s="22">
        <v>175096</v>
      </c>
      <c r="H593" s="6" t="s">
        <v>1527</v>
      </c>
      <c r="I593" s="22">
        <v>0</v>
      </c>
      <c r="K593" s="6" t="s">
        <v>1530</v>
      </c>
      <c r="L593" s="22">
        <v>3671</v>
      </c>
    </row>
    <row r="594" spans="2:12">
      <c r="B594" s="6" t="s">
        <v>1459</v>
      </c>
      <c r="C594" s="22">
        <v>0</v>
      </c>
      <c r="E594" s="6" t="s">
        <v>1447</v>
      </c>
      <c r="F594" s="22">
        <v>0</v>
      </c>
      <c r="H594" s="6" t="s">
        <v>6610</v>
      </c>
      <c r="I594" s="22">
        <v>0</v>
      </c>
      <c r="K594" s="6" t="s">
        <v>1531</v>
      </c>
      <c r="L594" s="22">
        <v>227946</v>
      </c>
    </row>
    <row r="595" spans="2:12">
      <c r="B595" s="6" t="s">
        <v>1460</v>
      </c>
      <c r="C595" s="22">
        <v>0</v>
      </c>
      <c r="E595" s="6" t="s">
        <v>1448</v>
      </c>
      <c r="F595" s="22">
        <v>1012451</v>
      </c>
      <c r="H595" s="6" t="s">
        <v>1528</v>
      </c>
      <c r="I595" s="22">
        <v>17000</v>
      </c>
      <c r="K595" s="6" t="s">
        <v>1532</v>
      </c>
      <c r="L595" s="22">
        <v>42113619</v>
      </c>
    </row>
    <row r="596" spans="2:12">
      <c r="B596" s="6" t="s">
        <v>1461</v>
      </c>
      <c r="C596" s="22">
        <v>0</v>
      </c>
      <c r="E596" s="6" t="s">
        <v>1450</v>
      </c>
      <c r="F596" s="22">
        <v>593877</v>
      </c>
      <c r="H596" s="6" t="s">
        <v>1529</v>
      </c>
      <c r="I596" s="22">
        <v>2594664</v>
      </c>
      <c r="K596" s="6" t="s">
        <v>1537</v>
      </c>
      <c r="L596" s="22">
        <v>0</v>
      </c>
    </row>
    <row r="597" spans="2:12">
      <c r="B597" s="6" t="s">
        <v>1462</v>
      </c>
      <c r="C597" s="22">
        <v>44744899</v>
      </c>
      <c r="E597" s="6" t="s">
        <v>1451</v>
      </c>
      <c r="F597" s="22">
        <v>0</v>
      </c>
      <c r="H597" s="6" t="s">
        <v>1530</v>
      </c>
      <c r="I597" s="22">
        <v>119862</v>
      </c>
      <c r="K597" s="6" t="s">
        <v>1538</v>
      </c>
      <c r="L597" s="22">
        <v>425500</v>
      </c>
    </row>
    <row r="598" spans="2:12">
      <c r="B598" s="6" t="s">
        <v>1463</v>
      </c>
      <c r="C598" s="22">
        <v>0</v>
      </c>
      <c r="E598" s="6" t="s">
        <v>1452</v>
      </c>
      <c r="F598" s="22">
        <v>0</v>
      </c>
      <c r="H598" s="6" t="s">
        <v>1531</v>
      </c>
      <c r="I598" s="22">
        <v>199937</v>
      </c>
      <c r="K598" s="6" t="s">
        <v>1539</v>
      </c>
      <c r="L598" s="22">
        <v>0</v>
      </c>
    </row>
    <row r="599" spans="2:12">
      <c r="B599" s="6" t="s">
        <v>1464</v>
      </c>
      <c r="C599" s="22">
        <v>4206</v>
      </c>
      <c r="E599" s="6" t="s">
        <v>1453</v>
      </c>
      <c r="F599" s="22">
        <v>906329</v>
      </c>
      <c r="H599" s="6" t="s">
        <v>1532</v>
      </c>
      <c r="I599" s="22">
        <v>65624407</v>
      </c>
      <c r="K599" s="6" t="s">
        <v>1540</v>
      </c>
      <c r="L599" s="22">
        <v>3262300</v>
      </c>
    </row>
    <row r="600" spans="2:12">
      <c r="B600" s="6" t="s">
        <v>1465</v>
      </c>
      <c r="C600" s="22">
        <v>70955</v>
      </c>
      <c r="E600" s="6" t="s">
        <v>1454</v>
      </c>
      <c r="F600" s="22">
        <v>406892</v>
      </c>
      <c r="H600" s="6" t="s">
        <v>1535</v>
      </c>
      <c r="I600" s="22">
        <v>6048572</v>
      </c>
      <c r="K600" s="6" t="s">
        <v>1541</v>
      </c>
      <c r="L600" s="22">
        <v>5796224</v>
      </c>
    </row>
    <row r="601" spans="2:12">
      <c r="B601" s="6" t="s">
        <v>1466</v>
      </c>
      <c r="C601" s="22">
        <v>38154</v>
      </c>
      <c r="E601" s="6" t="s">
        <v>1455</v>
      </c>
      <c r="F601" s="22">
        <v>0</v>
      </c>
      <c r="H601" s="6" t="s">
        <v>1536</v>
      </c>
      <c r="I601" s="22">
        <v>3598</v>
      </c>
      <c r="K601" s="6" t="s">
        <v>1542</v>
      </c>
      <c r="L601" s="22">
        <v>0</v>
      </c>
    </row>
    <row r="602" spans="2:12">
      <c r="B602" s="6" t="s">
        <v>1467</v>
      </c>
      <c r="C602" s="22">
        <v>0</v>
      </c>
      <c r="E602" s="6" t="s">
        <v>1456</v>
      </c>
      <c r="F602" s="22">
        <v>0</v>
      </c>
      <c r="H602" s="6" t="s">
        <v>1537</v>
      </c>
      <c r="I602" s="22">
        <v>0</v>
      </c>
      <c r="K602" s="6" t="s">
        <v>1543</v>
      </c>
      <c r="L602" s="22">
        <v>206</v>
      </c>
    </row>
    <row r="603" spans="2:12">
      <c r="B603" s="6" t="s">
        <v>1468</v>
      </c>
      <c r="C603" s="22">
        <v>124734</v>
      </c>
      <c r="E603" s="6" t="s">
        <v>1457</v>
      </c>
      <c r="F603" s="22">
        <v>485139</v>
      </c>
      <c r="H603" s="6" t="s">
        <v>1538</v>
      </c>
      <c r="I603" s="22">
        <v>1017469</v>
      </c>
      <c r="K603" s="6" t="s">
        <v>1544</v>
      </c>
      <c r="L603" s="22">
        <v>193623</v>
      </c>
    </row>
    <row r="604" spans="2:12">
      <c r="B604" s="6" t="s">
        <v>1469</v>
      </c>
      <c r="C604" s="22">
        <v>12424</v>
      </c>
      <c r="E604" s="6" t="s">
        <v>6607</v>
      </c>
      <c r="F604" s="22">
        <v>0</v>
      </c>
      <c r="H604" s="6" t="s">
        <v>1539</v>
      </c>
      <c r="I604" s="22">
        <v>0</v>
      </c>
      <c r="K604" s="6" t="s">
        <v>1547</v>
      </c>
      <c r="L604" s="22">
        <v>2307745</v>
      </c>
    </row>
    <row r="605" spans="2:12">
      <c r="B605" s="6" t="s">
        <v>1470</v>
      </c>
      <c r="C605" s="22">
        <v>0</v>
      </c>
      <c r="E605" s="6" t="s">
        <v>1458</v>
      </c>
      <c r="F605" s="22">
        <v>0</v>
      </c>
      <c r="H605" s="6" t="s">
        <v>1540</v>
      </c>
      <c r="I605" s="22">
        <v>2395530</v>
      </c>
      <c r="K605" s="6" t="s">
        <v>7514</v>
      </c>
      <c r="L605" s="22">
        <v>15390</v>
      </c>
    </row>
    <row r="606" spans="2:12">
      <c r="B606" s="6" t="s">
        <v>1471</v>
      </c>
      <c r="C606" s="22">
        <v>3503678</v>
      </c>
      <c r="E606" s="6" t="s">
        <v>1459</v>
      </c>
      <c r="F606" s="22">
        <v>0</v>
      </c>
      <c r="H606" s="6" t="s">
        <v>1541</v>
      </c>
      <c r="I606" s="22">
        <v>1067592</v>
      </c>
      <c r="K606" s="6" t="s">
        <v>1549</v>
      </c>
      <c r="L606" s="22">
        <v>0</v>
      </c>
    </row>
    <row r="607" spans="2:12">
      <c r="B607" s="6" t="s">
        <v>1472</v>
      </c>
      <c r="C607" s="22">
        <v>201915</v>
      </c>
      <c r="E607" s="6" t="s">
        <v>1461</v>
      </c>
      <c r="F607" s="22">
        <v>0</v>
      </c>
      <c r="H607" s="6" t="s">
        <v>1542</v>
      </c>
      <c r="I607" s="22">
        <v>0</v>
      </c>
      <c r="K607" s="6" t="s">
        <v>1550</v>
      </c>
      <c r="L607" s="22">
        <v>51502</v>
      </c>
    </row>
    <row r="608" spans="2:12">
      <c r="B608" s="6" t="s">
        <v>1473</v>
      </c>
      <c r="C608" s="22">
        <v>593093</v>
      </c>
      <c r="E608" s="6" t="s">
        <v>1462</v>
      </c>
      <c r="F608" s="22">
        <v>42230728</v>
      </c>
      <c r="H608" s="6" t="s">
        <v>1543</v>
      </c>
      <c r="I608" s="22">
        <v>6825</v>
      </c>
      <c r="K608" s="6" t="s">
        <v>6611</v>
      </c>
      <c r="L608" s="22">
        <v>0</v>
      </c>
    </row>
    <row r="609" spans="2:12">
      <c r="B609" s="6" t="s">
        <v>1474</v>
      </c>
      <c r="C609" s="22">
        <v>0</v>
      </c>
      <c r="E609" s="6" t="s">
        <v>1463</v>
      </c>
      <c r="F609" s="22">
        <v>0</v>
      </c>
      <c r="H609" s="6" t="s">
        <v>1544</v>
      </c>
      <c r="I609" s="22">
        <v>560493</v>
      </c>
      <c r="K609" s="6" t="s">
        <v>1551</v>
      </c>
      <c r="L609" s="22">
        <v>0</v>
      </c>
    </row>
    <row r="610" spans="2:12">
      <c r="B610" s="6" t="s">
        <v>1475</v>
      </c>
      <c r="C610" s="22">
        <v>164282</v>
      </c>
      <c r="E610" s="6" t="s">
        <v>1465</v>
      </c>
      <c r="F610" s="22">
        <v>133680</v>
      </c>
      <c r="H610" s="6" t="s">
        <v>1546</v>
      </c>
      <c r="I610" s="22">
        <v>0</v>
      </c>
      <c r="K610" s="6" t="s">
        <v>1554</v>
      </c>
      <c r="L610" s="22">
        <v>64543</v>
      </c>
    </row>
    <row r="611" spans="2:12">
      <c r="B611" s="6" t="s">
        <v>1476</v>
      </c>
      <c r="C611" s="22">
        <v>0</v>
      </c>
      <c r="E611" s="6" t="s">
        <v>1466</v>
      </c>
      <c r="F611" s="22">
        <v>138414</v>
      </c>
      <c r="H611" s="6" t="s">
        <v>1547</v>
      </c>
      <c r="I611" s="22">
        <v>1828707</v>
      </c>
      <c r="K611" s="6" t="s">
        <v>1555</v>
      </c>
      <c r="L611" s="22">
        <v>0</v>
      </c>
    </row>
    <row r="612" spans="2:12">
      <c r="B612" s="6" t="s">
        <v>1477</v>
      </c>
      <c r="C612" s="22">
        <v>1061775</v>
      </c>
      <c r="E612" s="6" t="s">
        <v>1467</v>
      </c>
      <c r="F612" s="22">
        <v>0</v>
      </c>
      <c r="H612" s="6" t="s">
        <v>1549</v>
      </c>
      <c r="I612" s="22">
        <v>0</v>
      </c>
      <c r="K612" s="6" t="s">
        <v>7515</v>
      </c>
      <c r="L612" s="22">
        <v>0</v>
      </c>
    </row>
    <row r="613" spans="2:12">
      <c r="B613" s="6" t="s">
        <v>1478</v>
      </c>
      <c r="C613" s="22">
        <v>0</v>
      </c>
      <c r="E613" s="6" t="s">
        <v>1468</v>
      </c>
      <c r="F613" s="22">
        <v>428022</v>
      </c>
      <c r="H613" s="6" t="s">
        <v>1550</v>
      </c>
      <c r="I613" s="22">
        <v>124974</v>
      </c>
      <c r="K613" s="6" t="s">
        <v>1557</v>
      </c>
      <c r="L613" s="22">
        <v>0</v>
      </c>
    </row>
    <row r="614" spans="2:12">
      <c r="B614" s="6" t="s">
        <v>1479</v>
      </c>
      <c r="C614" s="22">
        <v>2654935</v>
      </c>
      <c r="E614" s="6" t="s">
        <v>1469</v>
      </c>
      <c r="F614" s="22">
        <v>17795</v>
      </c>
      <c r="H614" s="6" t="s">
        <v>6611</v>
      </c>
      <c r="I614" s="22">
        <v>0</v>
      </c>
      <c r="K614" s="6" t="s">
        <v>7516</v>
      </c>
      <c r="L614" s="22">
        <v>0</v>
      </c>
    </row>
    <row r="615" spans="2:12">
      <c r="B615" s="6" t="s">
        <v>1480</v>
      </c>
      <c r="C615" s="22">
        <v>2833406</v>
      </c>
      <c r="E615" s="6" t="s">
        <v>1470</v>
      </c>
      <c r="F615" s="22">
        <v>0</v>
      </c>
      <c r="H615" s="6" t="s">
        <v>1551</v>
      </c>
      <c r="I615" s="22">
        <v>0</v>
      </c>
      <c r="K615" s="6" t="s">
        <v>1558</v>
      </c>
      <c r="L615" s="22">
        <v>892750</v>
      </c>
    </row>
    <row r="616" spans="2:12">
      <c r="B616" s="6" t="s">
        <v>1481</v>
      </c>
      <c r="C616" s="22">
        <v>1618937</v>
      </c>
      <c r="E616" s="6" t="s">
        <v>1471</v>
      </c>
      <c r="F616" s="22">
        <v>2876313</v>
      </c>
      <c r="H616" s="6" t="s">
        <v>1552</v>
      </c>
      <c r="I616" s="22">
        <v>0</v>
      </c>
      <c r="K616" s="6" t="s">
        <v>1560</v>
      </c>
      <c r="L616" s="22">
        <v>111632</v>
      </c>
    </row>
    <row r="617" spans="2:12">
      <c r="B617" s="6" t="s">
        <v>1482</v>
      </c>
      <c r="C617" s="22">
        <v>686586</v>
      </c>
      <c r="E617" s="6" t="s">
        <v>1472</v>
      </c>
      <c r="F617" s="22">
        <v>92584</v>
      </c>
      <c r="H617" s="6" t="s">
        <v>1553</v>
      </c>
      <c r="I617" s="22">
        <v>0</v>
      </c>
      <c r="K617" s="6" t="s">
        <v>1561</v>
      </c>
      <c r="L617" s="22">
        <v>683449</v>
      </c>
    </row>
    <row r="618" spans="2:12">
      <c r="B618" s="6" t="s">
        <v>1483</v>
      </c>
      <c r="C618" s="22">
        <v>204852</v>
      </c>
      <c r="E618" s="6" t="s">
        <v>1473</v>
      </c>
      <c r="F618" s="22">
        <v>77045</v>
      </c>
      <c r="H618" s="6" t="s">
        <v>1554</v>
      </c>
      <c r="I618" s="22">
        <v>343092</v>
      </c>
      <c r="K618" s="6" t="s">
        <v>1562</v>
      </c>
      <c r="L618" s="22">
        <v>853054</v>
      </c>
    </row>
    <row r="619" spans="2:12">
      <c r="B619" s="6" t="s">
        <v>1484</v>
      </c>
      <c r="C619" s="22">
        <v>2140123</v>
      </c>
      <c r="E619" s="6" t="s">
        <v>1474</v>
      </c>
      <c r="F619" s="22">
        <v>0</v>
      </c>
      <c r="H619" s="6" t="s">
        <v>1555</v>
      </c>
      <c r="I619" s="22">
        <v>0</v>
      </c>
      <c r="K619" s="6" t="s">
        <v>7517</v>
      </c>
      <c r="L619" s="22">
        <v>0</v>
      </c>
    </row>
    <row r="620" spans="2:12">
      <c r="B620" s="6" t="s">
        <v>1485</v>
      </c>
      <c r="C620" s="22">
        <v>0</v>
      </c>
      <c r="E620" s="6" t="s">
        <v>1475</v>
      </c>
      <c r="F620" s="22">
        <v>175172</v>
      </c>
      <c r="H620" s="6" t="s">
        <v>1557</v>
      </c>
      <c r="I620" s="22">
        <v>0</v>
      </c>
      <c r="K620" s="6" t="s">
        <v>1563</v>
      </c>
      <c r="L620" s="22">
        <v>996057</v>
      </c>
    </row>
    <row r="621" spans="2:12">
      <c r="B621" s="6" t="s">
        <v>1486</v>
      </c>
      <c r="C621" s="22">
        <v>33227</v>
      </c>
      <c r="E621" s="6" t="s">
        <v>1476</v>
      </c>
      <c r="F621" s="22">
        <v>0</v>
      </c>
      <c r="H621" s="6" t="s">
        <v>1558</v>
      </c>
      <c r="I621" s="22">
        <v>789220</v>
      </c>
      <c r="K621" s="6" t="s">
        <v>1564</v>
      </c>
      <c r="L621" s="22">
        <v>15675</v>
      </c>
    </row>
    <row r="622" spans="2:12">
      <c r="B622" s="6" t="s">
        <v>1487</v>
      </c>
      <c r="C622" s="22">
        <v>20000</v>
      </c>
      <c r="E622" s="6" t="s">
        <v>1477</v>
      </c>
      <c r="F622" s="22">
        <v>837656</v>
      </c>
      <c r="H622" s="6" t="s">
        <v>1559</v>
      </c>
      <c r="I622" s="22">
        <v>0</v>
      </c>
      <c r="K622" s="6" t="s">
        <v>1565</v>
      </c>
      <c r="L622" s="22">
        <v>599</v>
      </c>
    </row>
    <row r="623" spans="2:12">
      <c r="B623" s="6" t="s">
        <v>1488</v>
      </c>
      <c r="C623" s="22">
        <v>2831450</v>
      </c>
      <c r="E623" s="6" t="s">
        <v>1478</v>
      </c>
      <c r="F623" s="22">
        <v>0</v>
      </c>
      <c r="H623" s="6" t="s">
        <v>1560</v>
      </c>
      <c r="I623" s="22">
        <v>89311</v>
      </c>
      <c r="K623" s="6" t="s">
        <v>1566</v>
      </c>
      <c r="L623" s="22">
        <v>12894764</v>
      </c>
    </row>
    <row r="624" spans="2:12">
      <c r="B624" s="6" t="s">
        <v>1489</v>
      </c>
      <c r="C624" s="22">
        <v>0</v>
      </c>
      <c r="E624" s="6" t="s">
        <v>1479</v>
      </c>
      <c r="F624" s="22">
        <v>871374</v>
      </c>
      <c r="H624" s="6" t="s">
        <v>1561</v>
      </c>
      <c r="I624" s="22">
        <v>1198177</v>
      </c>
      <c r="K624" s="6" t="s">
        <v>1567</v>
      </c>
      <c r="L624" s="22">
        <v>0</v>
      </c>
    </row>
    <row r="625" spans="2:12">
      <c r="B625" s="6" t="s">
        <v>1490</v>
      </c>
      <c r="C625" s="22">
        <v>9996</v>
      </c>
      <c r="E625" s="6" t="s">
        <v>1480</v>
      </c>
      <c r="F625" s="22">
        <v>1986079</v>
      </c>
      <c r="H625" s="6" t="s">
        <v>1562</v>
      </c>
      <c r="I625" s="22">
        <v>1947091</v>
      </c>
      <c r="K625" s="6" t="s">
        <v>1568</v>
      </c>
      <c r="L625" s="22">
        <v>94978</v>
      </c>
    </row>
    <row r="626" spans="2:12">
      <c r="B626" s="6" t="s">
        <v>1491</v>
      </c>
      <c r="C626" s="22">
        <v>0</v>
      </c>
      <c r="E626" s="6" t="s">
        <v>6608</v>
      </c>
      <c r="F626" s="22">
        <v>0</v>
      </c>
      <c r="H626" s="6" t="s">
        <v>1563</v>
      </c>
      <c r="I626" s="22">
        <v>1715566</v>
      </c>
      <c r="K626" s="6" t="s">
        <v>1569</v>
      </c>
      <c r="L626" s="22">
        <v>279996</v>
      </c>
    </row>
    <row r="627" spans="2:12">
      <c r="B627" s="6" t="s">
        <v>1492</v>
      </c>
      <c r="C627" s="22">
        <v>0</v>
      </c>
      <c r="E627" s="6" t="s">
        <v>1481</v>
      </c>
      <c r="F627" s="22">
        <v>3472666</v>
      </c>
      <c r="H627" s="6" t="s">
        <v>1564</v>
      </c>
      <c r="I627" s="22">
        <v>22759</v>
      </c>
      <c r="K627" s="6" t="s">
        <v>6612</v>
      </c>
      <c r="L627" s="22">
        <v>0</v>
      </c>
    </row>
    <row r="628" spans="2:12">
      <c r="B628" s="6" t="s">
        <v>1493</v>
      </c>
      <c r="C628" s="22">
        <v>173096</v>
      </c>
      <c r="E628" s="6" t="s">
        <v>1482</v>
      </c>
      <c r="F628" s="22">
        <v>580876</v>
      </c>
      <c r="H628" s="6" t="s">
        <v>1565</v>
      </c>
      <c r="I628" s="22">
        <v>12999</v>
      </c>
      <c r="K628" s="6" t="s">
        <v>1570</v>
      </c>
      <c r="L628" s="22">
        <v>215061</v>
      </c>
    </row>
    <row r="629" spans="2:12">
      <c r="B629" s="6" t="s">
        <v>1494</v>
      </c>
      <c r="C629" s="22">
        <v>597806</v>
      </c>
      <c r="E629" s="6" t="s">
        <v>1483</v>
      </c>
      <c r="F629" s="22">
        <v>205013</v>
      </c>
      <c r="H629" s="6" t="s">
        <v>1566</v>
      </c>
      <c r="I629" s="22">
        <v>10687727</v>
      </c>
      <c r="K629" s="6" t="s">
        <v>1571</v>
      </c>
      <c r="L629" s="22">
        <v>104638</v>
      </c>
    </row>
    <row r="630" spans="2:12">
      <c r="B630" s="6" t="s">
        <v>1495</v>
      </c>
      <c r="C630" s="22">
        <v>198656</v>
      </c>
      <c r="E630" s="6" t="s">
        <v>1484</v>
      </c>
      <c r="F630" s="22">
        <v>556470</v>
      </c>
      <c r="H630" s="6" t="s">
        <v>1567</v>
      </c>
      <c r="I630" s="22">
        <v>249281</v>
      </c>
      <c r="K630" s="6" t="s">
        <v>6613</v>
      </c>
      <c r="L630" s="22">
        <v>65884</v>
      </c>
    </row>
    <row r="631" spans="2:12">
      <c r="B631" s="6" t="s">
        <v>1496</v>
      </c>
      <c r="C631" s="22">
        <v>0</v>
      </c>
      <c r="E631" s="6" t="s">
        <v>1486</v>
      </c>
      <c r="F631" s="22">
        <v>1488</v>
      </c>
      <c r="H631" s="6" t="s">
        <v>1568</v>
      </c>
      <c r="I631" s="22">
        <v>204644</v>
      </c>
      <c r="K631" s="6" t="s">
        <v>1572</v>
      </c>
      <c r="L631" s="22">
        <v>88192</v>
      </c>
    </row>
    <row r="632" spans="2:12">
      <c r="B632" s="6" t="s">
        <v>1497</v>
      </c>
      <c r="C632" s="22">
        <v>6392</v>
      </c>
      <c r="E632" s="6" t="s">
        <v>1487</v>
      </c>
      <c r="F632" s="22">
        <v>33926</v>
      </c>
      <c r="H632" s="6" t="s">
        <v>1569</v>
      </c>
      <c r="I632" s="22">
        <v>128209</v>
      </c>
      <c r="K632" s="6" t="s">
        <v>1574</v>
      </c>
      <c r="L632" s="22">
        <v>1732724</v>
      </c>
    </row>
    <row r="633" spans="2:12">
      <c r="B633" s="6" t="s">
        <v>1498</v>
      </c>
      <c r="C633" s="22">
        <v>82193</v>
      </c>
      <c r="E633" s="6" t="s">
        <v>1488</v>
      </c>
      <c r="F633" s="22">
        <v>3063647</v>
      </c>
      <c r="H633" s="6" t="s">
        <v>6612</v>
      </c>
      <c r="I633" s="22">
        <v>0</v>
      </c>
      <c r="K633" s="6" t="s">
        <v>1575</v>
      </c>
      <c r="L633" s="22">
        <v>262536</v>
      </c>
    </row>
    <row r="634" spans="2:12">
      <c r="B634" s="6" t="s">
        <v>1499</v>
      </c>
      <c r="C634" s="22">
        <v>0</v>
      </c>
      <c r="E634" s="6" t="s">
        <v>1489</v>
      </c>
      <c r="F634" s="22">
        <v>0</v>
      </c>
      <c r="H634" s="6" t="s">
        <v>1570</v>
      </c>
      <c r="I634" s="22">
        <v>237557</v>
      </c>
      <c r="K634" s="6" t="s">
        <v>1576</v>
      </c>
      <c r="L634" s="22">
        <v>110667</v>
      </c>
    </row>
    <row r="635" spans="2:12">
      <c r="B635" s="6" t="s">
        <v>1500</v>
      </c>
      <c r="C635" s="22">
        <v>0</v>
      </c>
      <c r="E635" s="6" t="s">
        <v>1490</v>
      </c>
      <c r="F635" s="22">
        <v>0</v>
      </c>
      <c r="H635" s="6" t="s">
        <v>1571</v>
      </c>
      <c r="I635" s="22">
        <v>221957</v>
      </c>
      <c r="K635" s="6" t="s">
        <v>1577</v>
      </c>
      <c r="L635" s="22">
        <v>79955</v>
      </c>
    </row>
    <row r="636" spans="2:12">
      <c r="B636" s="6" t="s">
        <v>1501</v>
      </c>
      <c r="C636" s="22">
        <v>479340</v>
      </c>
      <c r="E636" s="6" t="s">
        <v>1491</v>
      </c>
      <c r="F636" s="22">
        <v>0</v>
      </c>
      <c r="H636" s="6" t="s">
        <v>6613</v>
      </c>
      <c r="I636" s="22">
        <v>75013</v>
      </c>
      <c r="K636" s="6" t="s">
        <v>1578</v>
      </c>
      <c r="L636" s="22">
        <v>1133135</v>
      </c>
    </row>
    <row r="637" spans="2:12">
      <c r="B637" s="6" t="s">
        <v>1502</v>
      </c>
      <c r="C637" s="22">
        <v>55285</v>
      </c>
      <c r="E637" s="6" t="s">
        <v>6609</v>
      </c>
      <c r="F637" s="22">
        <v>0</v>
      </c>
      <c r="H637" s="6" t="s">
        <v>1572</v>
      </c>
      <c r="I637" s="22">
        <v>0</v>
      </c>
      <c r="K637" s="6" t="s">
        <v>1579</v>
      </c>
      <c r="L637" s="22">
        <v>13187281</v>
      </c>
    </row>
    <row r="638" spans="2:12">
      <c r="B638" s="6" t="s">
        <v>1503</v>
      </c>
      <c r="C638" s="22">
        <v>1136571</v>
      </c>
      <c r="E638" s="6" t="s">
        <v>1492</v>
      </c>
      <c r="F638" s="22">
        <v>0</v>
      </c>
      <c r="H638" s="6" t="s">
        <v>1574</v>
      </c>
      <c r="I638" s="22">
        <v>1206810</v>
      </c>
      <c r="K638" s="6" t="s">
        <v>6614</v>
      </c>
      <c r="L638" s="22">
        <v>141262</v>
      </c>
    </row>
    <row r="639" spans="2:12">
      <c r="B639" s="6" t="s">
        <v>1504</v>
      </c>
      <c r="C639" s="22">
        <v>0</v>
      </c>
      <c r="E639" s="6" t="s">
        <v>1493</v>
      </c>
      <c r="F639" s="22">
        <v>113022</v>
      </c>
      <c r="H639" s="6" t="s">
        <v>1575</v>
      </c>
      <c r="I639" s="22">
        <v>255250</v>
      </c>
      <c r="K639" s="6" t="s">
        <v>6615</v>
      </c>
      <c r="L639" s="22">
        <v>36786</v>
      </c>
    </row>
    <row r="640" spans="2:12">
      <c r="B640" s="6" t="s">
        <v>1505</v>
      </c>
      <c r="C640" s="22">
        <v>180496</v>
      </c>
      <c r="E640" s="6" t="s">
        <v>1494</v>
      </c>
      <c r="F640" s="22">
        <v>934563</v>
      </c>
      <c r="H640" s="6" t="s">
        <v>1576</v>
      </c>
      <c r="I640" s="22">
        <v>130681</v>
      </c>
      <c r="K640" s="6" t="s">
        <v>1581</v>
      </c>
      <c r="L640" s="22">
        <v>0</v>
      </c>
    </row>
    <row r="641" spans="2:12">
      <c r="B641" s="6" t="s">
        <v>1506</v>
      </c>
      <c r="C641" s="22">
        <v>2352616</v>
      </c>
      <c r="E641" s="6" t="s">
        <v>1495</v>
      </c>
      <c r="F641" s="22">
        <v>729140</v>
      </c>
      <c r="H641" s="6" t="s">
        <v>1577</v>
      </c>
      <c r="I641" s="22">
        <v>28229</v>
      </c>
      <c r="K641" s="6" t="s">
        <v>1582</v>
      </c>
      <c r="L641" s="22">
        <v>5812433</v>
      </c>
    </row>
    <row r="642" spans="2:12">
      <c r="B642" s="6" t="s">
        <v>1507</v>
      </c>
      <c r="C642" s="22">
        <v>264936</v>
      </c>
      <c r="E642" s="6" t="s">
        <v>1496</v>
      </c>
      <c r="F642" s="22">
        <v>0</v>
      </c>
      <c r="H642" s="6" t="s">
        <v>1578</v>
      </c>
      <c r="I642" s="22">
        <v>1520548</v>
      </c>
      <c r="K642" s="6" t="s">
        <v>7079</v>
      </c>
      <c r="L642" s="22">
        <v>140384</v>
      </c>
    </row>
    <row r="643" spans="2:12">
      <c r="B643" s="6" t="s">
        <v>1508</v>
      </c>
      <c r="C643" s="22">
        <v>434697</v>
      </c>
      <c r="E643" s="6" t="s">
        <v>1497</v>
      </c>
      <c r="F643" s="22">
        <v>9479</v>
      </c>
      <c r="H643" s="6" t="s">
        <v>1579</v>
      </c>
      <c r="I643" s="22">
        <v>7642898</v>
      </c>
      <c r="K643" s="6" t="s">
        <v>1583</v>
      </c>
      <c r="L643" s="22">
        <v>0</v>
      </c>
    </row>
    <row r="644" spans="2:12">
      <c r="B644" s="6" t="s">
        <v>1509</v>
      </c>
      <c r="C644" s="22">
        <v>460775</v>
      </c>
      <c r="E644" s="6" t="s">
        <v>1498</v>
      </c>
      <c r="F644" s="22">
        <v>0</v>
      </c>
      <c r="H644" s="6" t="s">
        <v>6614</v>
      </c>
      <c r="I644" s="22">
        <v>86096</v>
      </c>
      <c r="K644" s="6" t="s">
        <v>1584</v>
      </c>
      <c r="L644" s="22">
        <v>0</v>
      </c>
    </row>
    <row r="645" spans="2:12">
      <c r="B645" s="6" t="s">
        <v>1510</v>
      </c>
      <c r="C645" s="22">
        <v>0</v>
      </c>
      <c r="E645" s="6" t="s">
        <v>1499</v>
      </c>
      <c r="F645" s="22">
        <v>4182571</v>
      </c>
      <c r="H645" s="6" t="s">
        <v>6615</v>
      </c>
      <c r="I645" s="22">
        <v>52575</v>
      </c>
      <c r="K645" s="6" t="s">
        <v>1586</v>
      </c>
      <c r="L645" s="22">
        <v>1082241</v>
      </c>
    </row>
    <row r="646" spans="2:12">
      <c r="B646" s="6" t="s">
        <v>1511</v>
      </c>
      <c r="C646" s="22">
        <v>0</v>
      </c>
      <c r="E646" s="6" t="s">
        <v>1500</v>
      </c>
      <c r="F646" s="22">
        <v>0</v>
      </c>
      <c r="H646" s="6" t="s">
        <v>1581</v>
      </c>
      <c r="I646" s="22">
        <v>0</v>
      </c>
      <c r="K646" s="6" t="s">
        <v>1587</v>
      </c>
      <c r="L646" s="22">
        <v>2267125</v>
      </c>
    </row>
    <row r="647" spans="2:12">
      <c r="B647" s="6" t="s">
        <v>1512</v>
      </c>
      <c r="C647" s="22">
        <v>0</v>
      </c>
      <c r="E647" s="6" t="s">
        <v>1501</v>
      </c>
      <c r="F647" s="22">
        <v>615450</v>
      </c>
      <c r="H647" s="6" t="s">
        <v>1582</v>
      </c>
      <c r="I647" s="22">
        <v>3395453</v>
      </c>
      <c r="K647" s="6" t="s">
        <v>6616</v>
      </c>
      <c r="L647" s="22">
        <v>816422</v>
      </c>
    </row>
    <row r="648" spans="2:12">
      <c r="B648" s="6" t="s">
        <v>1513</v>
      </c>
      <c r="C648" s="22">
        <v>119172329</v>
      </c>
      <c r="E648" s="6" t="s">
        <v>1502</v>
      </c>
      <c r="F648" s="22">
        <v>164801</v>
      </c>
      <c r="H648" s="6" t="s">
        <v>7079</v>
      </c>
      <c r="I648" s="22">
        <v>16510</v>
      </c>
      <c r="K648" s="6" t="s">
        <v>7518</v>
      </c>
      <c r="L648" s="22">
        <v>0</v>
      </c>
    </row>
    <row r="649" spans="2:12">
      <c r="B649" s="6" t="s">
        <v>1514</v>
      </c>
      <c r="C649" s="22">
        <v>3102040</v>
      </c>
      <c r="E649" s="6" t="s">
        <v>1503</v>
      </c>
      <c r="F649" s="22">
        <v>1623319</v>
      </c>
      <c r="H649" s="6" t="s">
        <v>1583</v>
      </c>
      <c r="I649" s="22">
        <v>0</v>
      </c>
      <c r="K649" s="6" t="s">
        <v>7080</v>
      </c>
      <c r="L649" s="22">
        <v>965086</v>
      </c>
    </row>
    <row r="650" spans="2:12">
      <c r="B650" s="6" t="s">
        <v>1515</v>
      </c>
      <c r="C650" s="22">
        <v>27738</v>
      </c>
      <c r="E650" s="6" t="s">
        <v>1505</v>
      </c>
      <c r="F650" s="22">
        <v>82234</v>
      </c>
      <c r="H650" s="6" t="s">
        <v>1584</v>
      </c>
      <c r="I650" s="22">
        <v>0</v>
      </c>
      <c r="K650" s="6" t="s">
        <v>1591</v>
      </c>
      <c r="L650" s="22">
        <v>0</v>
      </c>
    </row>
    <row r="651" spans="2:12">
      <c r="B651" s="6" t="s">
        <v>1516</v>
      </c>
      <c r="C651" s="22">
        <v>150000</v>
      </c>
      <c r="E651" s="6" t="s">
        <v>1506</v>
      </c>
      <c r="F651" s="22">
        <v>85221</v>
      </c>
      <c r="H651" s="6" t="s">
        <v>1586</v>
      </c>
      <c r="I651" s="22">
        <v>1342316</v>
      </c>
      <c r="K651" s="6" t="s">
        <v>1595</v>
      </c>
      <c r="L651" s="22">
        <v>5104440</v>
      </c>
    </row>
    <row r="652" spans="2:12">
      <c r="B652" s="6" t="s">
        <v>1517</v>
      </c>
      <c r="C652" s="22">
        <v>1290583</v>
      </c>
      <c r="E652" s="6" t="s">
        <v>1507</v>
      </c>
      <c r="F652" s="22">
        <v>859551</v>
      </c>
      <c r="H652" s="6" t="s">
        <v>1587</v>
      </c>
      <c r="I652" s="22">
        <v>243290</v>
      </c>
      <c r="K652" s="6" t="s">
        <v>7519</v>
      </c>
      <c r="L652" s="22">
        <v>0</v>
      </c>
    </row>
    <row r="653" spans="2:12">
      <c r="B653" s="6" t="s">
        <v>1518</v>
      </c>
      <c r="C653" s="22">
        <v>0</v>
      </c>
      <c r="E653" s="6" t="s">
        <v>1508</v>
      </c>
      <c r="F653" s="22">
        <v>425468</v>
      </c>
      <c r="H653" s="6" t="s">
        <v>1588</v>
      </c>
      <c r="I653" s="22">
        <v>0</v>
      </c>
      <c r="K653" s="6" t="s">
        <v>7520</v>
      </c>
      <c r="L653" s="22">
        <v>0</v>
      </c>
    </row>
    <row r="654" spans="2:12">
      <c r="B654" s="6" t="s">
        <v>1519</v>
      </c>
      <c r="C654" s="22">
        <v>0</v>
      </c>
      <c r="E654" s="6" t="s">
        <v>1509</v>
      </c>
      <c r="F654" s="22">
        <v>700599</v>
      </c>
      <c r="H654" s="6" t="s">
        <v>6616</v>
      </c>
      <c r="I654" s="22">
        <v>0</v>
      </c>
      <c r="K654" s="6" t="s">
        <v>1597</v>
      </c>
      <c r="L654" s="22">
        <v>13974691</v>
      </c>
    </row>
    <row r="655" spans="2:12">
      <c r="B655" s="6" t="s">
        <v>1520</v>
      </c>
      <c r="C655" s="22">
        <v>104048</v>
      </c>
      <c r="E655" s="6" t="s">
        <v>1510</v>
      </c>
      <c r="F655" s="22">
        <v>0</v>
      </c>
      <c r="H655" s="6" t="s">
        <v>7080</v>
      </c>
      <c r="I655" s="22">
        <v>26483</v>
      </c>
      <c r="K655" s="6" t="s">
        <v>6617</v>
      </c>
      <c r="L655" s="22">
        <v>0</v>
      </c>
    </row>
    <row r="656" spans="2:12">
      <c r="B656" s="6" t="s">
        <v>1521</v>
      </c>
      <c r="C656" s="22">
        <v>1559979</v>
      </c>
      <c r="E656" s="6" t="s">
        <v>1511</v>
      </c>
      <c r="F656" s="22">
        <v>0</v>
      </c>
      <c r="H656" s="6" t="s">
        <v>1591</v>
      </c>
      <c r="I656" s="22">
        <v>56601</v>
      </c>
      <c r="K656" s="6" t="s">
        <v>1598</v>
      </c>
      <c r="L656" s="22">
        <v>0</v>
      </c>
    </row>
    <row r="657" spans="2:12">
      <c r="B657" s="6" t="s">
        <v>1522</v>
      </c>
      <c r="C657" s="22">
        <v>791283</v>
      </c>
      <c r="E657" s="6" t="s">
        <v>1513</v>
      </c>
      <c r="F657" s="22">
        <v>108305237</v>
      </c>
      <c r="H657" s="6" t="s">
        <v>1592</v>
      </c>
      <c r="I657" s="22">
        <v>6094</v>
      </c>
      <c r="K657" s="6" t="s">
        <v>1601</v>
      </c>
      <c r="L657" s="22">
        <v>8457845</v>
      </c>
    </row>
    <row r="658" spans="2:12">
      <c r="B658" s="6" t="s">
        <v>1523</v>
      </c>
      <c r="C658" s="22">
        <v>90613</v>
      </c>
      <c r="E658" s="6" t="s">
        <v>1515</v>
      </c>
      <c r="F658" s="22">
        <v>2355432</v>
      </c>
      <c r="H658" s="6" t="s">
        <v>1595</v>
      </c>
      <c r="I658" s="22">
        <v>4496766</v>
      </c>
      <c r="K658" s="6" t="s">
        <v>1602</v>
      </c>
      <c r="L658" s="22">
        <v>0</v>
      </c>
    </row>
    <row r="659" spans="2:12">
      <c r="B659" s="6" t="s">
        <v>1524</v>
      </c>
      <c r="C659" s="22">
        <v>0</v>
      </c>
      <c r="E659" s="6" t="s">
        <v>1516</v>
      </c>
      <c r="F659" s="22">
        <v>0</v>
      </c>
      <c r="H659" s="6" t="s">
        <v>1597</v>
      </c>
      <c r="I659" s="22">
        <v>14082665</v>
      </c>
      <c r="K659" s="6" t="s">
        <v>1603</v>
      </c>
      <c r="L659" s="22">
        <v>526975</v>
      </c>
    </row>
    <row r="660" spans="2:12">
      <c r="B660" s="6" t="s">
        <v>1525</v>
      </c>
      <c r="C660" s="22">
        <v>1667753</v>
      </c>
      <c r="E660" s="6" t="s">
        <v>1517</v>
      </c>
      <c r="F660" s="22">
        <v>24321</v>
      </c>
      <c r="H660" s="6" t="s">
        <v>6617</v>
      </c>
      <c r="I660" s="22">
        <v>0</v>
      </c>
      <c r="K660" s="6" t="s">
        <v>1604</v>
      </c>
      <c r="L660" s="22">
        <v>0</v>
      </c>
    </row>
    <row r="661" spans="2:12">
      <c r="B661" s="6" t="s">
        <v>1526</v>
      </c>
      <c r="C661" s="22">
        <v>558626</v>
      </c>
      <c r="E661" s="6" t="s">
        <v>1518</v>
      </c>
      <c r="F661" s="22">
        <v>91508</v>
      </c>
      <c r="H661" s="6" t="s">
        <v>1598</v>
      </c>
      <c r="I661" s="22">
        <v>0</v>
      </c>
      <c r="K661" s="6" t="s">
        <v>7521</v>
      </c>
      <c r="L661" s="22">
        <v>0</v>
      </c>
    </row>
    <row r="662" spans="2:12">
      <c r="B662" s="6" t="s">
        <v>1527</v>
      </c>
      <c r="C662" s="22">
        <v>130561</v>
      </c>
      <c r="E662" s="6" t="s">
        <v>1519</v>
      </c>
      <c r="F662" s="22">
        <v>0</v>
      </c>
      <c r="H662" s="6" t="s">
        <v>1601</v>
      </c>
      <c r="I662" s="22">
        <v>3399188</v>
      </c>
      <c r="K662" s="6" t="s">
        <v>1606</v>
      </c>
      <c r="L662" s="22">
        <v>1482</v>
      </c>
    </row>
    <row r="663" spans="2:12">
      <c r="B663" s="6" t="s">
        <v>1528</v>
      </c>
      <c r="C663" s="22">
        <v>0</v>
      </c>
      <c r="E663" s="6" t="s">
        <v>1520</v>
      </c>
      <c r="F663" s="22">
        <v>61180</v>
      </c>
      <c r="H663" s="6" t="s">
        <v>1602</v>
      </c>
      <c r="I663" s="22">
        <v>0</v>
      </c>
      <c r="K663" s="6" t="s">
        <v>1607</v>
      </c>
      <c r="L663" s="22">
        <v>25000</v>
      </c>
    </row>
    <row r="664" spans="2:12">
      <c r="B664" s="6" t="s">
        <v>1529</v>
      </c>
      <c r="C664" s="22">
        <v>1986952</v>
      </c>
      <c r="E664" s="6" t="s">
        <v>1521</v>
      </c>
      <c r="F664" s="22">
        <v>3979237</v>
      </c>
      <c r="H664" s="6" t="s">
        <v>1603</v>
      </c>
      <c r="I664" s="22">
        <v>5188340</v>
      </c>
      <c r="K664" s="6" t="s">
        <v>1608</v>
      </c>
      <c r="L664" s="22">
        <v>2008728</v>
      </c>
    </row>
    <row r="665" spans="2:12">
      <c r="B665" s="6" t="s">
        <v>1530</v>
      </c>
      <c r="C665" s="22">
        <v>517893</v>
      </c>
      <c r="E665" s="6" t="s">
        <v>1522</v>
      </c>
      <c r="F665" s="22">
        <v>1038947</v>
      </c>
      <c r="H665" s="6" t="s">
        <v>1604</v>
      </c>
      <c r="I665" s="22">
        <v>0</v>
      </c>
      <c r="K665" s="6" t="s">
        <v>1609</v>
      </c>
      <c r="L665" s="22">
        <v>166564</v>
      </c>
    </row>
    <row r="666" spans="2:12">
      <c r="B666" s="6" t="s">
        <v>1531</v>
      </c>
      <c r="C666" s="22">
        <v>421426</v>
      </c>
      <c r="E666" s="6" t="s">
        <v>1523</v>
      </c>
      <c r="F666" s="22">
        <v>0</v>
      </c>
      <c r="H666" s="6" t="s">
        <v>1605</v>
      </c>
      <c r="I666" s="22">
        <v>0</v>
      </c>
      <c r="K666" s="6" t="s">
        <v>1611</v>
      </c>
      <c r="L666" s="22">
        <v>645106</v>
      </c>
    </row>
    <row r="667" spans="2:12">
      <c r="B667" s="6" t="s">
        <v>1532</v>
      </c>
      <c r="C667" s="22">
        <v>74468394</v>
      </c>
      <c r="E667" s="6" t="s">
        <v>1524</v>
      </c>
      <c r="F667" s="22">
        <v>0</v>
      </c>
      <c r="H667" s="6" t="s">
        <v>1607</v>
      </c>
      <c r="I667" s="22">
        <v>0</v>
      </c>
      <c r="K667" s="6" t="s">
        <v>1612</v>
      </c>
      <c r="L667" s="22">
        <v>1718772</v>
      </c>
    </row>
    <row r="668" spans="2:12">
      <c r="B668" s="6" t="s">
        <v>1533</v>
      </c>
      <c r="C668" s="22">
        <v>0</v>
      </c>
      <c r="E668" s="6" t="s">
        <v>1525</v>
      </c>
      <c r="F668" s="22">
        <v>988753</v>
      </c>
      <c r="H668" s="6" t="s">
        <v>1608</v>
      </c>
      <c r="I668" s="22">
        <v>1552594</v>
      </c>
      <c r="K668" s="6" t="s">
        <v>7081</v>
      </c>
      <c r="L668" s="22">
        <v>0</v>
      </c>
    </row>
    <row r="669" spans="2:12">
      <c r="B669" s="6" t="s">
        <v>1534</v>
      </c>
      <c r="C669" s="22">
        <v>0</v>
      </c>
      <c r="E669" s="6" t="s">
        <v>1526</v>
      </c>
      <c r="F669" s="22">
        <v>346098</v>
      </c>
      <c r="H669" s="6" t="s">
        <v>1609</v>
      </c>
      <c r="I669" s="22">
        <v>116235</v>
      </c>
      <c r="K669" s="6" t="s">
        <v>1614</v>
      </c>
      <c r="L669" s="22">
        <v>57772</v>
      </c>
    </row>
    <row r="670" spans="2:12">
      <c r="B670" s="6" t="s">
        <v>1535</v>
      </c>
      <c r="C670" s="22">
        <v>5713502</v>
      </c>
      <c r="E670" s="6" t="s">
        <v>1527</v>
      </c>
      <c r="F670" s="22">
        <v>0</v>
      </c>
      <c r="H670" s="6" t="s">
        <v>1611</v>
      </c>
      <c r="I670" s="22">
        <v>556578</v>
      </c>
      <c r="K670" s="6" t="s">
        <v>1615</v>
      </c>
      <c r="L670" s="22">
        <v>0</v>
      </c>
    </row>
    <row r="671" spans="2:12">
      <c r="B671" s="6" t="s">
        <v>1536</v>
      </c>
      <c r="C671" s="22">
        <v>22499</v>
      </c>
      <c r="E671" s="6" t="s">
        <v>6610</v>
      </c>
      <c r="F671" s="22">
        <v>0</v>
      </c>
      <c r="H671" s="6" t="s">
        <v>1612</v>
      </c>
      <c r="I671" s="22">
        <v>2333</v>
      </c>
      <c r="K671" s="6" t="s">
        <v>1616</v>
      </c>
      <c r="L671" s="22">
        <v>276156</v>
      </c>
    </row>
    <row r="672" spans="2:12">
      <c r="B672" s="6" t="s">
        <v>1537</v>
      </c>
      <c r="C672" s="22">
        <v>0</v>
      </c>
      <c r="E672" s="6" t="s">
        <v>1528</v>
      </c>
      <c r="F672" s="22">
        <v>35000</v>
      </c>
      <c r="H672" s="6" t="s">
        <v>7081</v>
      </c>
      <c r="I672" s="22">
        <v>0</v>
      </c>
      <c r="K672" s="6" t="s">
        <v>1617</v>
      </c>
      <c r="L672" s="22">
        <v>0</v>
      </c>
    </row>
    <row r="673" spans="2:12">
      <c r="B673" s="6" t="s">
        <v>1538</v>
      </c>
      <c r="C673" s="22">
        <v>1737196</v>
      </c>
      <c r="E673" s="6" t="s">
        <v>1529</v>
      </c>
      <c r="F673" s="22">
        <v>2752589</v>
      </c>
      <c r="H673" s="6" t="s">
        <v>1614</v>
      </c>
      <c r="I673" s="22">
        <v>7093</v>
      </c>
      <c r="K673" s="6" t="s">
        <v>1618</v>
      </c>
      <c r="L673" s="22">
        <v>100684</v>
      </c>
    </row>
    <row r="674" spans="2:12">
      <c r="B674" s="6" t="s">
        <v>1539</v>
      </c>
      <c r="C674" s="22">
        <v>0</v>
      </c>
      <c r="E674" s="6" t="s">
        <v>1530</v>
      </c>
      <c r="F674" s="22">
        <v>168929</v>
      </c>
      <c r="H674" s="6" t="s">
        <v>1615</v>
      </c>
      <c r="I674" s="22">
        <v>0</v>
      </c>
      <c r="K674" s="6" t="s">
        <v>1621</v>
      </c>
      <c r="L674" s="22">
        <v>61425</v>
      </c>
    </row>
    <row r="675" spans="2:12">
      <c r="B675" s="6" t="s">
        <v>1540</v>
      </c>
      <c r="C675" s="22">
        <v>3754915</v>
      </c>
      <c r="E675" s="6" t="s">
        <v>1531</v>
      </c>
      <c r="F675" s="22">
        <v>358469</v>
      </c>
      <c r="H675" s="6" t="s">
        <v>1616</v>
      </c>
      <c r="I675" s="22">
        <v>53442</v>
      </c>
      <c r="K675" s="6" t="s">
        <v>1622</v>
      </c>
      <c r="L675" s="22">
        <v>166098</v>
      </c>
    </row>
    <row r="676" spans="2:12">
      <c r="B676" s="6" t="s">
        <v>1541</v>
      </c>
      <c r="C676" s="22">
        <v>249727</v>
      </c>
      <c r="E676" s="6" t="s">
        <v>1532</v>
      </c>
      <c r="F676" s="22">
        <v>68015023</v>
      </c>
      <c r="H676" s="6" t="s">
        <v>1617</v>
      </c>
      <c r="I676" s="22">
        <v>0</v>
      </c>
      <c r="K676" s="6" t="s">
        <v>1623</v>
      </c>
      <c r="L676" s="22">
        <v>0</v>
      </c>
    </row>
    <row r="677" spans="2:12">
      <c r="B677" s="6" t="s">
        <v>1542</v>
      </c>
      <c r="C677" s="22">
        <v>0</v>
      </c>
      <c r="E677" s="6" t="s">
        <v>1535</v>
      </c>
      <c r="F677" s="22">
        <v>6139351</v>
      </c>
      <c r="H677" s="6" t="s">
        <v>1618</v>
      </c>
      <c r="I677" s="22">
        <v>144623</v>
      </c>
      <c r="K677" s="6" t="s">
        <v>1624</v>
      </c>
      <c r="L677" s="22">
        <v>536600</v>
      </c>
    </row>
    <row r="678" spans="2:12">
      <c r="B678" s="6" t="s">
        <v>1543</v>
      </c>
      <c r="C678" s="22">
        <v>0</v>
      </c>
      <c r="E678" s="6" t="s">
        <v>1536</v>
      </c>
      <c r="F678" s="22">
        <v>3598</v>
      </c>
      <c r="H678" s="6" t="s">
        <v>1620</v>
      </c>
      <c r="I678" s="22">
        <v>0</v>
      </c>
      <c r="K678" s="6" t="s">
        <v>1625</v>
      </c>
      <c r="L678" s="22">
        <v>0</v>
      </c>
    </row>
    <row r="679" spans="2:12">
      <c r="B679" s="6" t="s">
        <v>1544</v>
      </c>
      <c r="C679" s="22">
        <v>1949998</v>
      </c>
      <c r="E679" s="6" t="s">
        <v>1537</v>
      </c>
      <c r="F679" s="22">
        <v>0</v>
      </c>
      <c r="H679" s="6" t="s">
        <v>1621</v>
      </c>
      <c r="I679" s="22">
        <v>92396</v>
      </c>
      <c r="K679" s="6" t="s">
        <v>1627</v>
      </c>
      <c r="L679" s="22">
        <v>157183</v>
      </c>
    </row>
    <row r="680" spans="2:12">
      <c r="B680" s="6" t="s">
        <v>1545</v>
      </c>
      <c r="C680" s="22">
        <v>0</v>
      </c>
      <c r="E680" s="6" t="s">
        <v>1538</v>
      </c>
      <c r="F680" s="22">
        <v>2194855</v>
      </c>
      <c r="H680" s="6" t="s">
        <v>1622</v>
      </c>
      <c r="I680" s="22">
        <v>103225</v>
      </c>
      <c r="K680" s="6" t="s">
        <v>7522</v>
      </c>
      <c r="L680" s="22">
        <v>0</v>
      </c>
    </row>
    <row r="681" spans="2:12">
      <c r="B681" s="6" t="s">
        <v>1546</v>
      </c>
      <c r="C681" s="22">
        <v>121106</v>
      </c>
      <c r="E681" s="6" t="s">
        <v>1539</v>
      </c>
      <c r="F681" s="22">
        <v>0</v>
      </c>
      <c r="H681" s="6" t="s">
        <v>1623</v>
      </c>
      <c r="I681" s="22">
        <v>0</v>
      </c>
      <c r="K681" s="6" t="s">
        <v>7082</v>
      </c>
      <c r="L681" s="22">
        <v>0</v>
      </c>
    </row>
    <row r="682" spans="2:12">
      <c r="B682" s="6" t="s">
        <v>1547</v>
      </c>
      <c r="C682" s="22">
        <v>1685767</v>
      </c>
      <c r="E682" s="6" t="s">
        <v>1540</v>
      </c>
      <c r="F682" s="22">
        <v>3310252</v>
      </c>
      <c r="H682" s="6" t="s">
        <v>1624</v>
      </c>
      <c r="I682" s="22">
        <v>489538</v>
      </c>
      <c r="K682" s="6" t="s">
        <v>1631</v>
      </c>
      <c r="L682" s="22">
        <v>3363213</v>
      </c>
    </row>
    <row r="683" spans="2:12">
      <c r="B683" s="6" t="s">
        <v>1548</v>
      </c>
      <c r="C683" s="22">
        <v>31322</v>
      </c>
      <c r="E683" s="6" t="s">
        <v>1541</v>
      </c>
      <c r="F683" s="22">
        <v>0</v>
      </c>
      <c r="H683" s="6" t="s">
        <v>1625</v>
      </c>
      <c r="I683" s="22">
        <v>0</v>
      </c>
      <c r="K683" s="6" t="s">
        <v>1632</v>
      </c>
      <c r="L683" s="22">
        <v>94091</v>
      </c>
    </row>
    <row r="684" spans="2:12">
      <c r="B684" s="6" t="s">
        <v>1549</v>
      </c>
      <c r="C684" s="22">
        <v>538201</v>
      </c>
      <c r="E684" s="6" t="s">
        <v>1542</v>
      </c>
      <c r="F684" s="22">
        <v>0</v>
      </c>
      <c r="H684" s="6" t="s">
        <v>1627</v>
      </c>
      <c r="I684" s="22">
        <v>146463</v>
      </c>
      <c r="K684" s="6" t="s">
        <v>1633</v>
      </c>
      <c r="L684" s="22">
        <v>36899692</v>
      </c>
    </row>
    <row r="685" spans="2:12">
      <c r="B685" s="6" t="s">
        <v>1550</v>
      </c>
      <c r="C685" s="22">
        <v>241334</v>
      </c>
      <c r="E685" s="6" t="s">
        <v>1543</v>
      </c>
      <c r="F685" s="22">
        <v>0</v>
      </c>
      <c r="H685" s="6" t="s">
        <v>1628</v>
      </c>
      <c r="I685" s="22">
        <v>0</v>
      </c>
      <c r="K685" s="6" t="s">
        <v>1634</v>
      </c>
      <c r="L685" s="22">
        <v>289061</v>
      </c>
    </row>
    <row r="686" spans="2:12">
      <c r="B686" s="6" t="s">
        <v>1551</v>
      </c>
      <c r="C686" s="22">
        <v>0</v>
      </c>
      <c r="E686" s="6" t="s">
        <v>1544</v>
      </c>
      <c r="F686" s="22">
        <v>1524829</v>
      </c>
      <c r="H686" s="6" t="s">
        <v>7082</v>
      </c>
      <c r="I686" s="22">
        <v>0</v>
      </c>
      <c r="K686" s="6" t="s">
        <v>1635</v>
      </c>
      <c r="L686" s="22">
        <v>32687451</v>
      </c>
    </row>
    <row r="687" spans="2:12">
      <c r="B687" s="6" t="s">
        <v>1552</v>
      </c>
      <c r="C687" s="22">
        <v>0</v>
      </c>
      <c r="E687" s="6" t="s">
        <v>1545</v>
      </c>
      <c r="F687" s="22">
        <v>15000</v>
      </c>
      <c r="H687" s="6" t="s">
        <v>1630</v>
      </c>
      <c r="I687" s="22">
        <v>0</v>
      </c>
      <c r="K687" s="6" t="s">
        <v>1636</v>
      </c>
      <c r="L687" s="22">
        <v>52347</v>
      </c>
    </row>
    <row r="688" spans="2:12">
      <c r="B688" s="6" t="s">
        <v>1553</v>
      </c>
      <c r="C688" s="22">
        <v>0</v>
      </c>
      <c r="E688" s="6" t="s">
        <v>1546</v>
      </c>
      <c r="F688" s="22">
        <v>3445</v>
      </c>
      <c r="H688" s="6" t="s">
        <v>1631</v>
      </c>
      <c r="I688" s="22">
        <v>3230723</v>
      </c>
      <c r="K688" s="6" t="s">
        <v>1637</v>
      </c>
      <c r="L688" s="22">
        <v>108489</v>
      </c>
    </row>
    <row r="689" spans="2:12">
      <c r="B689" s="6" t="s">
        <v>1554</v>
      </c>
      <c r="C689" s="22">
        <v>364899</v>
      </c>
      <c r="E689" s="6" t="s">
        <v>1547</v>
      </c>
      <c r="F689" s="22">
        <v>1949569</v>
      </c>
      <c r="H689" s="6" t="s">
        <v>1632</v>
      </c>
      <c r="I689" s="22">
        <v>59487</v>
      </c>
      <c r="K689" s="6" t="s">
        <v>1639</v>
      </c>
      <c r="L689" s="22">
        <v>0</v>
      </c>
    </row>
    <row r="690" spans="2:12">
      <c r="B690" s="6" t="s">
        <v>1555</v>
      </c>
      <c r="C690" s="22">
        <v>0</v>
      </c>
      <c r="E690" s="6" t="s">
        <v>1548</v>
      </c>
      <c r="F690" s="22">
        <v>0</v>
      </c>
      <c r="H690" s="6" t="s">
        <v>1633</v>
      </c>
      <c r="I690" s="22">
        <v>35824406</v>
      </c>
      <c r="K690" s="6" t="s">
        <v>6618</v>
      </c>
      <c r="L690" s="22">
        <v>856934</v>
      </c>
    </row>
    <row r="691" spans="2:12">
      <c r="B691" s="6" t="s">
        <v>1556</v>
      </c>
      <c r="C691" s="22">
        <v>0</v>
      </c>
      <c r="E691" s="6" t="s">
        <v>1549</v>
      </c>
      <c r="F691" s="22">
        <v>0</v>
      </c>
      <c r="H691" s="6" t="s">
        <v>1634</v>
      </c>
      <c r="I691" s="22">
        <v>0</v>
      </c>
      <c r="K691" s="6" t="s">
        <v>1641</v>
      </c>
      <c r="L691" s="22">
        <v>0</v>
      </c>
    </row>
    <row r="692" spans="2:12">
      <c r="B692" s="6" t="s">
        <v>1557</v>
      </c>
      <c r="C692" s="22">
        <v>526360</v>
      </c>
      <c r="E692" s="6" t="s">
        <v>1550</v>
      </c>
      <c r="F692" s="22">
        <v>306620</v>
      </c>
      <c r="H692" s="6" t="s">
        <v>1635</v>
      </c>
      <c r="I692" s="22">
        <v>23210097</v>
      </c>
      <c r="K692" s="6" t="s">
        <v>1642</v>
      </c>
      <c r="L692" s="22">
        <v>191557784</v>
      </c>
    </row>
    <row r="693" spans="2:12">
      <c r="B693" s="6" t="s">
        <v>1558</v>
      </c>
      <c r="C693" s="22">
        <v>8357</v>
      </c>
      <c r="E693" s="6" t="s">
        <v>6611</v>
      </c>
      <c r="F693" s="22">
        <v>0</v>
      </c>
      <c r="H693" s="6" t="s">
        <v>1636</v>
      </c>
      <c r="I693" s="22">
        <v>69344</v>
      </c>
      <c r="K693" s="6" t="s">
        <v>7083</v>
      </c>
      <c r="L693" s="22">
        <v>73746</v>
      </c>
    </row>
    <row r="694" spans="2:12">
      <c r="B694" s="6" t="s">
        <v>1559</v>
      </c>
      <c r="C694" s="22">
        <v>0</v>
      </c>
      <c r="E694" s="6" t="s">
        <v>1551</v>
      </c>
      <c r="F694" s="22">
        <v>485727</v>
      </c>
      <c r="H694" s="6" t="s">
        <v>1637</v>
      </c>
      <c r="I694" s="22">
        <v>341079</v>
      </c>
      <c r="K694" s="6" t="s">
        <v>1646</v>
      </c>
      <c r="L694" s="22">
        <v>66816</v>
      </c>
    </row>
    <row r="695" spans="2:12">
      <c r="B695" s="6" t="s">
        <v>1560</v>
      </c>
      <c r="C695" s="22">
        <v>6000</v>
      </c>
      <c r="E695" s="6" t="s">
        <v>1552</v>
      </c>
      <c r="F695" s="22">
        <v>0</v>
      </c>
      <c r="H695" s="6" t="s">
        <v>1638</v>
      </c>
      <c r="I695" s="22">
        <v>0</v>
      </c>
      <c r="K695" s="6" t="s">
        <v>7084</v>
      </c>
      <c r="L695" s="22">
        <v>0</v>
      </c>
    </row>
    <row r="696" spans="2:12">
      <c r="B696" s="6" t="s">
        <v>1561</v>
      </c>
      <c r="C696" s="22">
        <v>761891</v>
      </c>
      <c r="E696" s="6" t="s">
        <v>1553</v>
      </c>
      <c r="F696" s="22">
        <v>0</v>
      </c>
      <c r="H696" s="6" t="s">
        <v>1639</v>
      </c>
      <c r="I696" s="22">
        <v>55500</v>
      </c>
      <c r="K696" s="6" t="s">
        <v>7523</v>
      </c>
      <c r="L696" s="22">
        <v>0</v>
      </c>
    </row>
    <row r="697" spans="2:12">
      <c r="B697" s="6" t="s">
        <v>1562</v>
      </c>
      <c r="C697" s="22">
        <v>2662742</v>
      </c>
      <c r="E697" s="6" t="s">
        <v>1554</v>
      </c>
      <c r="F697" s="22">
        <v>383901</v>
      </c>
      <c r="H697" s="6" t="s">
        <v>6618</v>
      </c>
      <c r="I697" s="22">
        <v>676387</v>
      </c>
      <c r="K697" s="6" t="s">
        <v>1648</v>
      </c>
      <c r="L697" s="22">
        <v>138538</v>
      </c>
    </row>
    <row r="698" spans="2:12">
      <c r="B698" s="6" t="s">
        <v>1563</v>
      </c>
      <c r="C698" s="22">
        <v>728221</v>
      </c>
      <c r="E698" s="6" t="s">
        <v>1555</v>
      </c>
      <c r="F698" s="22">
        <v>0</v>
      </c>
      <c r="H698" s="6" t="s">
        <v>1640</v>
      </c>
      <c r="I698" s="22">
        <v>0</v>
      </c>
      <c r="K698" s="6" t="s">
        <v>7085</v>
      </c>
      <c r="L698" s="22">
        <v>55947</v>
      </c>
    </row>
    <row r="699" spans="2:12">
      <c r="B699" s="6" t="s">
        <v>1564</v>
      </c>
      <c r="C699" s="22">
        <v>76847</v>
      </c>
      <c r="E699" s="6" t="s">
        <v>1556</v>
      </c>
      <c r="F699" s="22">
        <v>0</v>
      </c>
      <c r="H699" s="6" t="s">
        <v>1641</v>
      </c>
      <c r="I699" s="22">
        <v>0</v>
      </c>
      <c r="K699" s="6" t="s">
        <v>7524</v>
      </c>
      <c r="L699" s="22">
        <v>0</v>
      </c>
    </row>
    <row r="700" spans="2:12">
      <c r="B700" s="6" t="s">
        <v>1565</v>
      </c>
      <c r="C700" s="22">
        <v>0</v>
      </c>
      <c r="E700" s="6" t="s">
        <v>1557</v>
      </c>
      <c r="F700" s="22">
        <v>0</v>
      </c>
      <c r="H700" s="6" t="s">
        <v>1642</v>
      </c>
      <c r="I700" s="22">
        <v>200138237</v>
      </c>
      <c r="K700" s="6" t="s">
        <v>7525</v>
      </c>
      <c r="L700" s="22">
        <v>0</v>
      </c>
    </row>
    <row r="701" spans="2:12">
      <c r="B701" s="6" t="s">
        <v>1566</v>
      </c>
      <c r="C701" s="22">
        <v>10314621</v>
      </c>
      <c r="E701" s="6" t="s">
        <v>1558</v>
      </c>
      <c r="F701" s="22">
        <v>339137</v>
      </c>
      <c r="H701" s="6" t="s">
        <v>1643</v>
      </c>
      <c r="I701" s="22">
        <v>0</v>
      </c>
      <c r="K701" s="6" t="s">
        <v>1656</v>
      </c>
      <c r="L701" s="22">
        <v>0</v>
      </c>
    </row>
    <row r="702" spans="2:12">
      <c r="B702" s="6" t="s">
        <v>1567</v>
      </c>
      <c r="C702" s="22">
        <v>1131093</v>
      </c>
      <c r="E702" s="6" t="s">
        <v>1559</v>
      </c>
      <c r="F702" s="22">
        <v>0</v>
      </c>
      <c r="H702" s="6" t="s">
        <v>1644</v>
      </c>
      <c r="I702" s="22">
        <v>0</v>
      </c>
      <c r="K702" s="6" t="s">
        <v>1657</v>
      </c>
      <c r="L702" s="22">
        <v>2327685</v>
      </c>
    </row>
    <row r="703" spans="2:12">
      <c r="B703" s="6" t="s">
        <v>1568</v>
      </c>
      <c r="C703" s="22">
        <v>54388</v>
      </c>
      <c r="E703" s="6" t="s">
        <v>1560</v>
      </c>
      <c r="F703" s="22">
        <v>0</v>
      </c>
      <c r="H703" s="6" t="s">
        <v>1645</v>
      </c>
      <c r="I703" s="22">
        <v>0</v>
      </c>
      <c r="K703" s="6" t="s">
        <v>6619</v>
      </c>
      <c r="L703" s="22">
        <v>690184</v>
      </c>
    </row>
    <row r="704" spans="2:12">
      <c r="B704" s="6" t="s">
        <v>1569</v>
      </c>
      <c r="C704" s="22">
        <v>208406</v>
      </c>
      <c r="E704" s="6" t="s">
        <v>1561</v>
      </c>
      <c r="F704" s="22">
        <v>1493217</v>
      </c>
      <c r="H704" s="6" t="s">
        <v>7083</v>
      </c>
      <c r="I704" s="22">
        <v>0</v>
      </c>
      <c r="K704" s="6" t="s">
        <v>6620</v>
      </c>
      <c r="L704" s="22">
        <v>22131</v>
      </c>
    </row>
    <row r="705" spans="2:12">
      <c r="B705" s="6" t="s">
        <v>1570</v>
      </c>
      <c r="C705" s="22">
        <v>302863</v>
      </c>
      <c r="E705" s="6" t="s">
        <v>1562</v>
      </c>
      <c r="F705" s="22">
        <v>2966776</v>
      </c>
      <c r="H705" s="6" t="s">
        <v>1646</v>
      </c>
      <c r="I705" s="22">
        <v>2333986</v>
      </c>
      <c r="K705" s="6" t="s">
        <v>1658</v>
      </c>
      <c r="L705" s="22">
        <v>1870226</v>
      </c>
    </row>
    <row r="706" spans="2:12">
      <c r="B706" s="6" t="s">
        <v>1571</v>
      </c>
      <c r="C706" s="22">
        <v>0</v>
      </c>
      <c r="E706" s="6" t="s">
        <v>1563</v>
      </c>
      <c r="F706" s="22">
        <v>1242013</v>
      </c>
      <c r="H706" s="6" t="s">
        <v>7084</v>
      </c>
      <c r="I706" s="22">
        <v>0</v>
      </c>
      <c r="K706" s="6" t="s">
        <v>6621</v>
      </c>
      <c r="L706" s="22">
        <v>4356579</v>
      </c>
    </row>
    <row r="707" spans="2:12">
      <c r="B707" s="6" t="s">
        <v>1572</v>
      </c>
      <c r="C707" s="22">
        <v>135696</v>
      </c>
      <c r="E707" s="6" t="s">
        <v>1564</v>
      </c>
      <c r="F707" s="22">
        <v>28600</v>
      </c>
      <c r="H707" s="6" t="s">
        <v>1648</v>
      </c>
      <c r="I707" s="22">
        <v>198457</v>
      </c>
      <c r="K707" s="6" t="s">
        <v>1661</v>
      </c>
      <c r="L707" s="22">
        <v>0</v>
      </c>
    </row>
    <row r="708" spans="2:12">
      <c r="B708" s="6" t="s">
        <v>1573</v>
      </c>
      <c r="C708" s="22">
        <v>0</v>
      </c>
      <c r="E708" s="6" t="s">
        <v>1565</v>
      </c>
      <c r="F708" s="22">
        <v>0</v>
      </c>
      <c r="H708" s="6" t="s">
        <v>7085</v>
      </c>
      <c r="I708" s="22">
        <v>0</v>
      </c>
      <c r="K708" s="6" t="s">
        <v>1662</v>
      </c>
      <c r="L708" s="22">
        <v>3005302</v>
      </c>
    </row>
    <row r="709" spans="2:12">
      <c r="B709" s="6" t="s">
        <v>1574</v>
      </c>
      <c r="C709" s="22">
        <v>357620</v>
      </c>
      <c r="E709" s="6" t="s">
        <v>1566</v>
      </c>
      <c r="F709" s="22">
        <v>10941292</v>
      </c>
      <c r="H709" s="6" t="s">
        <v>1650</v>
      </c>
      <c r="I709" s="22">
        <v>17398</v>
      </c>
      <c r="K709" s="6" t="s">
        <v>1663</v>
      </c>
      <c r="L709" s="22">
        <v>0</v>
      </c>
    </row>
    <row r="710" spans="2:12">
      <c r="B710" s="6" t="s">
        <v>1575</v>
      </c>
      <c r="C710" s="22">
        <v>256002</v>
      </c>
      <c r="E710" s="6" t="s">
        <v>1567</v>
      </c>
      <c r="F710" s="22">
        <v>179994</v>
      </c>
      <c r="H710" s="6" t="s">
        <v>1651</v>
      </c>
      <c r="I710" s="22">
        <v>0</v>
      </c>
      <c r="K710" s="6" t="s">
        <v>1664</v>
      </c>
      <c r="L710" s="22">
        <v>49118</v>
      </c>
    </row>
    <row r="711" spans="2:12">
      <c r="B711" s="6" t="s">
        <v>1576</v>
      </c>
      <c r="C711" s="22">
        <v>155501</v>
      </c>
      <c r="E711" s="6" t="s">
        <v>1568</v>
      </c>
      <c r="F711" s="22">
        <v>266373</v>
      </c>
      <c r="H711" s="6" t="s">
        <v>1652</v>
      </c>
      <c r="I711" s="22">
        <v>0</v>
      </c>
      <c r="K711" s="6" t="s">
        <v>7086</v>
      </c>
      <c r="L711" s="22">
        <v>0</v>
      </c>
    </row>
    <row r="712" spans="2:12">
      <c r="B712" s="6" t="s">
        <v>1577</v>
      </c>
      <c r="C712" s="22">
        <v>14055</v>
      </c>
      <c r="E712" s="6" t="s">
        <v>1569</v>
      </c>
      <c r="F712" s="22">
        <v>153943</v>
      </c>
      <c r="H712" s="6" t="s">
        <v>1656</v>
      </c>
      <c r="I712" s="22">
        <v>212657</v>
      </c>
      <c r="K712" s="6" t="s">
        <v>1666</v>
      </c>
      <c r="L712" s="22">
        <v>0</v>
      </c>
    </row>
    <row r="713" spans="2:12">
      <c r="B713" s="6" t="s">
        <v>1578</v>
      </c>
      <c r="C713" s="22">
        <v>2169387</v>
      </c>
      <c r="E713" s="6" t="s">
        <v>6612</v>
      </c>
      <c r="F713" s="22">
        <v>0</v>
      </c>
      <c r="H713" s="6" t="s">
        <v>1657</v>
      </c>
      <c r="I713" s="22">
        <v>4608757</v>
      </c>
      <c r="K713" s="6" t="s">
        <v>1667</v>
      </c>
      <c r="L713" s="22">
        <v>19229</v>
      </c>
    </row>
    <row r="714" spans="2:12">
      <c r="B714" s="6" t="s">
        <v>1579</v>
      </c>
      <c r="C714" s="22">
        <v>1865408</v>
      </c>
      <c r="E714" s="6" t="s">
        <v>1570</v>
      </c>
      <c r="F714" s="22">
        <v>298581</v>
      </c>
      <c r="H714" s="6" t="s">
        <v>6619</v>
      </c>
      <c r="I714" s="22">
        <v>503239</v>
      </c>
      <c r="K714" s="6" t="s">
        <v>6622</v>
      </c>
      <c r="L714" s="22">
        <v>0</v>
      </c>
    </row>
    <row r="715" spans="2:12">
      <c r="B715" s="6" t="s">
        <v>1580</v>
      </c>
      <c r="C715" s="22">
        <v>0</v>
      </c>
      <c r="E715" s="6" t="s">
        <v>1571</v>
      </c>
      <c r="F715" s="22">
        <v>0</v>
      </c>
      <c r="H715" s="6" t="s">
        <v>6620</v>
      </c>
      <c r="I715" s="22">
        <v>32461</v>
      </c>
      <c r="K715" s="6" t="s">
        <v>1670</v>
      </c>
      <c r="L715" s="22">
        <v>4005300</v>
      </c>
    </row>
    <row r="716" spans="2:12">
      <c r="B716" s="6" t="s">
        <v>1581</v>
      </c>
      <c r="C716" s="22">
        <v>3091585</v>
      </c>
      <c r="E716" s="6" t="s">
        <v>6613</v>
      </c>
      <c r="F716" s="22">
        <v>0</v>
      </c>
      <c r="H716" s="6" t="s">
        <v>1658</v>
      </c>
      <c r="I716" s="22">
        <v>2052870</v>
      </c>
      <c r="K716" s="6" t="s">
        <v>1671</v>
      </c>
      <c r="L716" s="22">
        <v>0</v>
      </c>
    </row>
    <row r="717" spans="2:12">
      <c r="B717" s="6" t="s">
        <v>1582</v>
      </c>
      <c r="C717" s="22">
        <v>2774093</v>
      </c>
      <c r="E717" s="6" t="s">
        <v>1572</v>
      </c>
      <c r="F717" s="22">
        <v>0</v>
      </c>
      <c r="H717" s="6" t="s">
        <v>6621</v>
      </c>
      <c r="I717" s="22">
        <v>833920</v>
      </c>
      <c r="K717" s="6" t="s">
        <v>1672</v>
      </c>
      <c r="L717" s="22">
        <v>418885</v>
      </c>
    </row>
    <row r="718" spans="2:12">
      <c r="B718" s="6" t="s">
        <v>1583</v>
      </c>
      <c r="C718" s="22">
        <v>0</v>
      </c>
      <c r="E718" s="6" t="s">
        <v>1573</v>
      </c>
      <c r="F718" s="22">
        <v>0</v>
      </c>
      <c r="H718" s="6" t="s">
        <v>1661</v>
      </c>
      <c r="I718" s="22">
        <v>0</v>
      </c>
      <c r="K718" s="6" t="s">
        <v>1673</v>
      </c>
      <c r="L718" s="22">
        <v>0</v>
      </c>
    </row>
    <row r="719" spans="2:12">
      <c r="B719" s="6" t="s">
        <v>1584</v>
      </c>
      <c r="C719" s="22">
        <v>0</v>
      </c>
      <c r="E719" s="6" t="s">
        <v>1574</v>
      </c>
      <c r="F719" s="22">
        <v>1389111</v>
      </c>
      <c r="H719" s="6" t="s">
        <v>1662</v>
      </c>
      <c r="I719" s="22">
        <v>14412375</v>
      </c>
      <c r="K719" s="6" t="s">
        <v>1674</v>
      </c>
      <c r="L719" s="22">
        <v>323982</v>
      </c>
    </row>
    <row r="720" spans="2:12">
      <c r="B720" s="6" t="s">
        <v>1585</v>
      </c>
      <c r="C720" s="22">
        <v>0</v>
      </c>
      <c r="E720" s="6" t="s">
        <v>1575</v>
      </c>
      <c r="F720" s="22">
        <v>264281</v>
      </c>
      <c r="H720" s="6" t="s">
        <v>1663</v>
      </c>
      <c r="I720" s="22">
        <v>320752</v>
      </c>
      <c r="K720" s="6" t="s">
        <v>1675</v>
      </c>
      <c r="L720" s="22">
        <v>136139</v>
      </c>
    </row>
    <row r="721" spans="2:12">
      <c r="B721" s="6" t="s">
        <v>1586</v>
      </c>
      <c r="C721" s="22">
        <v>3220603</v>
      </c>
      <c r="E721" s="6" t="s">
        <v>1576</v>
      </c>
      <c r="F721" s="22">
        <v>158885</v>
      </c>
      <c r="H721" s="6" t="s">
        <v>1664</v>
      </c>
      <c r="I721" s="22">
        <v>31286</v>
      </c>
      <c r="K721" s="6" t="s">
        <v>6624</v>
      </c>
      <c r="L721" s="22">
        <v>0</v>
      </c>
    </row>
    <row r="722" spans="2:12">
      <c r="B722" s="6" t="s">
        <v>1587</v>
      </c>
      <c r="C722" s="22">
        <v>0</v>
      </c>
      <c r="E722" s="6" t="s">
        <v>1577</v>
      </c>
      <c r="F722" s="22">
        <v>35848</v>
      </c>
      <c r="H722" s="6" t="s">
        <v>7086</v>
      </c>
      <c r="I722" s="22">
        <v>0</v>
      </c>
      <c r="K722" s="6" t="s">
        <v>1677</v>
      </c>
      <c r="L722" s="22">
        <v>0</v>
      </c>
    </row>
    <row r="723" spans="2:12">
      <c r="B723" s="6" t="s">
        <v>1588</v>
      </c>
      <c r="C723" s="22">
        <v>0</v>
      </c>
      <c r="E723" s="6" t="s">
        <v>1578</v>
      </c>
      <c r="F723" s="22">
        <v>1865711</v>
      </c>
      <c r="H723" s="6" t="s">
        <v>1666</v>
      </c>
      <c r="I723" s="22">
        <v>0</v>
      </c>
      <c r="K723" s="6" t="s">
        <v>6625</v>
      </c>
      <c r="L723" s="22">
        <v>29115</v>
      </c>
    </row>
    <row r="724" spans="2:12">
      <c r="B724" s="6" t="s">
        <v>1589</v>
      </c>
      <c r="C724" s="22">
        <v>0</v>
      </c>
      <c r="E724" s="6" t="s">
        <v>1579</v>
      </c>
      <c r="F724" s="22">
        <v>9086169</v>
      </c>
      <c r="H724" s="6" t="s">
        <v>1667</v>
      </c>
      <c r="I724" s="22">
        <v>14446</v>
      </c>
      <c r="K724" s="6" t="s">
        <v>1681</v>
      </c>
      <c r="L724" s="22">
        <v>757359</v>
      </c>
    </row>
    <row r="725" spans="2:12">
      <c r="B725" s="6" t="s">
        <v>1590</v>
      </c>
      <c r="C725" s="22">
        <v>0</v>
      </c>
      <c r="E725" s="6" t="s">
        <v>6614</v>
      </c>
      <c r="F725" s="22">
        <v>17660</v>
      </c>
      <c r="H725" s="6" t="s">
        <v>6622</v>
      </c>
      <c r="I725" s="22">
        <v>0</v>
      </c>
      <c r="K725" s="6" t="s">
        <v>1682</v>
      </c>
      <c r="L725" s="22">
        <v>0</v>
      </c>
    </row>
    <row r="726" spans="2:12">
      <c r="B726" s="6" t="s">
        <v>1591</v>
      </c>
      <c r="C726" s="22">
        <v>0</v>
      </c>
      <c r="E726" s="6" t="s">
        <v>6615</v>
      </c>
      <c r="F726" s="22">
        <v>14295</v>
      </c>
      <c r="H726" s="6" t="s">
        <v>1669</v>
      </c>
      <c r="I726" s="22">
        <v>1360</v>
      </c>
      <c r="K726" s="6" t="s">
        <v>6626</v>
      </c>
      <c r="L726" s="22">
        <v>2045206</v>
      </c>
    </row>
    <row r="727" spans="2:12">
      <c r="B727" s="6" t="s">
        <v>1592</v>
      </c>
      <c r="C727" s="22">
        <v>206568</v>
      </c>
      <c r="E727" s="6" t="s">
        <v>1580</v>
      </c>
      <c r="F727" s="22">
        <v>0</v>
      </c>
      <c r="H727" s="6" t="s">
        <v>1670</v>
      </c>
      <c r="I727" s="22">
        <v>1305012</v>
      </c>
      <c r="K727" s="6" t="s">
        <v>1686</v>
      </c>
      <c r="L727" s="22">
        <v>229550</v>
      </c>
    </row>
    <row r="728" spans="2:12">
      <c r="B728" s="6" t="s">
        <v>1593</v>
      </c>
      <c r="C728" s="22">
        <v>2695</v>
      </c>
      <c r="E728" s="6" t="s">
        <v>1581</v>
      </c>
      <c r="F728" s="22">
        <v>978805</v>
      </c>
      <c r="H728" s="6" t="s">
        <v>1671</v>
      </c>
      <c r="I728" s="22">
        <v>0</v>
      </c>
      <c r="K728" s="6" t="s">
        <v>1688</v>
      </c>
      <c r="L728" s="22">
        <v>0</v>
      </c>
    </row>
    <row r="729" spans="2:12">
      <c r="B729" s="6" t="s">
        <v>1594</v>
      </c>
      <c r="C729" s="22">
        <v>0</v>
      </c>
      <c r="E729" s="6" t="s">
        <v>1582</v>
      </c>
      <c r="F729" s="22">
        <v>3031103</v>
      </c>
      <c r="H729" s="6" t="s">
        <v>1672</v>
      </c>
      <c r="I729" s="22">
        <v>949521</v>
      </c>
      <c r="K729" s="6" t="s">
        <v>1689</v>
      </c>
      <c r="L729" s="22">
        <v>1492386</v>
      </c>
    </row>
    <row r="730" spans="2:12">
      <c r="B730" s="6" t="s">
        <v>1595</v>
      </c>
      <c r="C730" s="22">
        <v>7537023</v>
      </c>
      <c r="E730" s="6" t="s">
        <v>1583</v>
      </c>
      <c r="F730" s="22">
        <v>0</v>
      </c>
      <c r="H730" s="6" t="s">
        <v>1673</v>
      </c>
      <c r="I730" s="22">
        <v>0</v>
      </c>
      <c r="K730" s="6" t="s">
        <v>1690</v>
      </c>
      <c r="L730" s="22">
        <v>0</v>
      </c>
    </row>
    <row r="731" spans="2:12">
      <c r="B731" s="6" t="s">
        <v>1596</v>
      </c>
      <c r="C731" s="22">
        <v>0</v>
      </c>
      <c r="E731" s="6" t="s">
        <v>1584</v>
      </c>
      <c r="F731" s="22">
        <v>0</v>
      </c>
      <c r="H731" s="6" t="s">
        <v>1674</v>
      </c>
      <c r="I731" s="22">
        <v>95851</v>
      </c>
      <c r="K731" s="6" t="s">
        <v>1691</v>
      </c>
      <c r="L731" s="22">
        <v>0</v>
      </c>
    </row>
    <row r="732" spans="2:12">
      <c r="B732" s="6" t="s">
        <v>1597</v>
      </c>
      <c r="C732" s="22">
        <v>14517986</v>
      </c>
      <c r="E732" s="6" t="s">
        <v>1585</v>
      </c>
      <c r="F732" s="22">
        <v>0</v>
      </c>
      <c r="H732" s="6" t="s">
        <v>1675</v>
      </c>
      <c r="I732" s="22">
        <v>132122</v>
      </c>
      <c r="K732" s="6" t="s">
        <v>1693</v>
      </c>
      <c r="L732" s="22">
        <v>6253874</v>
      </c>
    </row>
    <row r="733" spans="2:12">
      <c r="B733" s="6" t="s">
        <v>1598</v>
      </c>
      <c r="C733" s="22">
        <v>3990</v>
      </c>
      <c r="E733" s="6" t="s">
        <v>1586</v>
      </c>
      <c r="F733" s="22">
        <v>972401</v>
      </c>
      <c r="H733" s="6" t="s">
        <v>6623</v>
      </c>
      <c r="I733" s="22">
        <v>0</v>
      </c>
      <c r="K733" s="6" t="s">
        <v>7087</v>
      </c>
      <c r="L733" s="22">
        <v>78876</v>
      </c>
    </row>
    <row r="734" spans="2:12">
      <c r="B734" s="6" t="s">
        <v>1599</v>
      </c>
      <c r="C734" s="22">
        <v>0</v>
      </c>
      <c r="E734" s="6" t="s">
        <v>1587</v>
      </c>
      <c r="F734" s="22">
        <v>0</v>
      </c>
      <c r="H734" s="6" t="s">
        <v>6624</v>
      </c>
      <c r="I734" s="22">
        <v>0</v>
      </c>
      <c r="K734" s="6" t="s">
        <v>1694</v>
      </c>
      <c r="L734" s="22">
        <v>13230</v>
      </c>
    </row>
    <row r="735" spans="2:12">
      <c r="B735" s="6" t="s">
        <v>1600</v>
      </c>
      <c r="C735" s="22">
        <v>467350</v>
      </c>
      <c r="E735" s="6" t="s">
        <v>1588</v>
      </c>
      <c r="F735" s="22">
        <v>0</v>
      </c>
      <c r="H735" s="6" t="s">
        <v>1676</v>
      </c>
      <c r="I735" s="22">
        <v>1384</v>
      </c>
      <c r="K735" s="6" t="s">
        <v>6627</v>
      </c>
      <c r="L735" s="22">
        <v>0</v>
      </c>
    </row>
    <row r="736" spans="2:12">
      <c r="B736" s="6" t="s">
        <v>1601</v>
      </c>
      <c r="C736" s="22">
        <v>18295551</v>
      </c>
      <c r="E736" s="6" t="s">
        <v>6616</v>
      </c>
      <c r="F736" s="22">
        <v>0</v>
      </c>
      <c r="H736" s="6" t="s">
        <v>1677</v>
      </c>
      <c r="I736" s="22">
        <v>0</v>
      </c>
      <c r="K736" s="6" t="s">
        <v>1695</v>
      </c>
      <c r="L736" s="22">
        <v>444354</v>
      </c>
    </row>
    <row r="737" spans="2:12">
      <c r="B737" s="6" t="s">
        <v>1602</v>
      </c>
      <c r="C737" s="22">
        <v>1296093</v>
      </c>
      <c r="E737" s="6" t="s">
        <v>1589</v>
      </c>
      <c r="F737" s="22">
        <v>0</v>
      </c>
      <c r="H737" s="6" t="s">
        <v>1678</v>
      </c>
      <c r="I737" s="22">
        <v>0</v>
      </c>
      <c r="K737" s="6" t="s">
        <v>1696</v>
      </c>
      <c r="L737" s="22">
        <v>148512</v>
      </c>
    </row>
    <row r="738" spans="2:12">
      <c r="B738" s="6" t="s">
        <v>1603</v>
      </c>
      <c r="C738" s="22">
        <v>1536812</v>
      </c>
      <c r="E738" s="6" t="s">
        <v>1591</v>
      </c>
      <c r="F738" s="22">
        <v>40356</v>
      </c>
      <c r="H738" s="6" t="s">
        <v>1679</v>
      </c>
      <c r="I738" s="22">
        <v>0</v>
      </c>
      <c r="K738" s="6" t="s">
        <v>6628</v>
      </c>
      <c r="L738" s="22">
        <v>106636</v>
      </c>
    </row>
    <row r="739" spans="2:12">
      <c r="B739" s="6" t="s">
        <v>1604</v>
      </c>
      <c r="C739" s="22">
        <v>1210</v>
      </c>
      <c r="E739" s="6" t="s">
        <v>1592</v>
      </c>
      <c r="F739" s="22">
        <v>10969</v>
      </c>
      <c r="H739" s="6" t="s">
        <v>6625</v>
      </c>
      <c r="I739" s="22">
        <v>7170</v>
      </c>
      <c r="K739" s="6" t="s">
        <v>6629</v>
      </c>
      <c r="L739" s="22">
        <v>0</v>
      </c>
    </row>
    <row r="740" spans="2:12">
      <c r="B740" s="6" t="s">
        <v>1605</v>
      </c>
      <c r="C740" s="22">
        <v>0</v>
      </c>
      <c r="E740" s="6" t="s">
        <v>1593</v>
      </c>
      <c r="F740" s="22">
        <v>1900</v>
      </c>
      <c r="H740" s="6" t="s">
        <v>1681</v>
      </c>
      <c r="I740" s="22">
        <v>0</v>
      </c>
      <c r="K740" s="6" t="s">
        <v>1697</v>
      </c>
      <c r="L740" s="22">
        <v>496283</v>
      </c>
    </row>
    <row r="741" spans="2:12">
      <c r="B741" s="6" t="s">
        <v>1606</v>
      </c>
      <c r="C741" s="22">
        <v>0</v>
      </c>
      <c r="E741" s="6" t="s">
        <v>1594</v>
      </c>
      <c r="F741" s="22">
        <v>0</v>
      </c>
      <c r="H741" s="6" t="s">
        <v>1682</v>
      </c>
      <c r="I741" s="22">
        <v>0</v>
      </c>
      <c r="K741" s="6" t="s">
        <v>1699</v>
      </c>
      <c r="L741" s="22">
        <v>276706</v>
      </c>
    </row>
    <row r="742" spans="2:12">
      <c r="B742" s="6" t="s">
        <v>1607</v>
      </c>
      <c r="C742" s="22">
        <v>0</v>
      </c>
      <c r="E742" s="6" t="s">
        <v>1595</v>
      </c>
      <c r="F742" s="22">
        <v>5812946</v>
      </c>
      <c r="H742" s="6" t="s">
        <v>6626</v>
      </c>
      <c r="I742" s="22">
        <v>5969372</v>
      </c>
      <c r="K742" s="6" t="s">
        <v>1701</v>
      </c>
      <c r="L742" s="22">
        <v>10812994</v>
      </c>
    </row>
    <row r="743" spans="2:12">
      <c r="B743" s="6" t="s">
        <v>1608</v>
      </c>
      <c r="C743" s="22">
        <v>1712524</v>
      </c>
      <c r="E743" s="6" t="s">
        <v>1596</v>
      </c>
      <c r="F743" s="22">
        <v>0</v>
      </c>
      <c r="H743" s="6" t="s">
        <v>1684</v>
      </c>
      <c r="I743" s="22">
        <v>0</v>
      </c>
      <c r="K743" s="6" t="s">
        <v>1702</v>
      </c>
      <c r="L743" s="22">
        <v>0</v>
      </c>
    </row>
    <row r="744" spans="2:12">
      <c r="B744" s="6" t="s">
        <v>1609</v>
      </c>
      <c r="C744" s="22">
        <v>179376</v>
      </c>
      <c r="E744" s="6" t="s">
        <v>1597</v>
      </c>
      <c r="F744" s="22">
        <v>16556256</v>
      </c>
      <c r="H744" s="6" t="s">
        <v>1686</v>
      </c>
      <c r="I744" s="22">
        <v>358167</v>
      </c>
      <c r="K744" s="6" t="s">
        <v>6630</v>
      </c>
      <c r="L744" s="22">
        <v>0</v>
      </c>
    </row>
    <row r="745" spans="2:12">
      <c r="B745" s="6" t="s">
        <v>1610</v>
      </c>
      <c r="C745" s="22">
        <v>0</v>
      </c>
      <c r="E745" s="6" t="s">
        <v>6617</v>
      </c>
      <c r="F745" s="22">
        <v>0</v>
      </c>
      <c r="H745" s="6" t="s">
        <v>1688</v>
      </c>
      <c r="I745" s="22">
        <v>0</v>
      </c>
      <c r="K745" s="6" t="s">
        <v>7088</v>
      </c>
      <c r="L745" s="22">
        <v>0</v>
      </c>
    </row>
    <row r="746" spans="2:12">
      <c r="B746" s="6" t="s">
        <v>1611</v>
      </c>
      <c r="C746" s="22">
        <v>504371</v>
      </c>
      <c r="E746" s="6" t="s">
        <v>1598</v>
      </c>
      <c r="F746" s="22">
        <v>0</v>
      </c>
      <c r="H746" s="6" t="s">
        <v>1689</v>
      </c>
      <c r="I746" s="22">
        <v>1652449</v>
      </c>
      <c r="K746" s="6" t="s">
        <v>7526</v>
      </c>
      <c r="L746" s="22">
        <v>3383</v>
      </c>
    </row>
    <row r="747" spans="2:12">
      <c r="B747" s="6" t="s">
        <v>1612</v>
      </c>
      <c r="C747" s="22">
        <v>109955</v>
      </c>
      <c r="E747" s="6" t="s">
        <v>1599</v>
      </c>
      <c r="F747" s="22">
        <v>0</v>
      </c>
      <c r="H747" s="6" t="s">
        <v>1690</v>
      </c>
      <c r="I747" s="22">
        <v>0</v>
      </c>
      <c r="K747" s="6" t="s">
        <v>1706</v>
      </c>
      <c r="L747" s="22">
        <v>9712770</v>
      </c>
    </row>
    <row r="748" spans="2:12">
      <c r="B748" s="6" t="s">
        <v>1613</v>
      </c>
      <c r="C748" s="22">
        <v>0</v>
      </c>
      <c r="E748" s="6" t="s">
        <v>1600</v>
      </c>
      <c r="F748" s="22">
        <v>273625</v>
      </c>
      <c r="H748" s="6" t="s">
        <v>1691</v>
      </c>
      <c r="I748" s="22">
        <v>1170026</v>
      </c>
      <c r="K748" s="6" t="s">
        <v>1707</v>
      </c>
      <c r="L748" s="22">
        <v>153280</v>
      </c>
    </row>
    <row r="749" spans="2:12">
      <c r="B749" s="6" t="s">
        <v>1614</v>
      </c>
      <c r="C749" s="22">
        <v>7754</v>
      </c>
      <c r="E749" s="6" t="s">
        <v>1601</v>
      </c>
      <c r="F749" s="22">
        <v>11549257</v>
      </c>
      <c r="H749" s="6" t="s">
        <v>1693</v>
      </c>
      <c r="I749" s="22">
        <v>3570322</v>
      </c>
      <c r="K749" s="6" t="s">
        <v>1708</v>
      </c>
      <c r="L749" s="22">
        <v>9489919</v>
      </c>
    </row>
    <row r="750" spans="2:12">
      <c r="B750" s="6" t="s">
        <v>1615</v>
      </c>
      <c r="C750" s="22">
        <v>0</v>
      </c>
      <c r="E750" s="6" t="s">
        <v>1602</v>
      </c>
      <c r="F750" s="22">
        <v>563997</v>
      </c>
      <c r="H750" s="6" t="s">
        <v>7087</v>
      </c>
      <c r="I750" s="22">
        <v>0</v>
      </c>
      <c r="K750" s="6" t="s">
        <v>1709</v>
      </c>
      <c r="L750" s="22">
        <v>0</v>
      </c>
    </row>
    <row r="751" spans="2:12">
      <c r="B751" s="6" t="s">
        <v>1616</v>
      </c>
      <c r="C751" s="22">
        <v>110655</v>
      </c>
      <c r="E751" s="6" t="s">
        <v>1603</v>
      </c>
      <c r="F751" s="22">
        <v>3547630</v>
      </c>
      <c r="H751" s="6" t="s">
        <v>1694</v>
      </c>
      <c r="I751" s="22">
        <v>34898</v>
      </c>
      <c r="K751" s="6" t="s">
        <v>1714</v>
      </c>
      <c r="L751" s="22">
        <v>1807088</v>
      </c>
    </row>
    <row r="752" spans="2:12">
      <c r="B752" s="6" t="s">
        <v>1617</v>
      </c>
      <c r="C752" s="22">
        <v>0</v>
      </c>
      <c r="E752" s="6" t="s">
        <v>1604</v>
      </c>
      <c r="F752" s="22">
        <v>24145</v>
      </c>
      <c r="H752" s="6" t="s">
        <v>6627</v>
      </c>
      <c r="I752" s="22">
        <v>0</v>
      </c>
      <c r="K752" s="6" t="s">
        <v>1715</v>
      </c>
      <c r="L752" s="22">
        <v>732780</v>
      </c>
    </row>
    <row r="753" spans="2:12">
      <c r="B753" s="6" t="s">
        <v>1618</v>
      </c>
      <c r="C753" s="22">
        <v>1755127</v>
      </c>
      <c r="E753" s="6" t="s">
        <v>1605</v>
      </c>
      <c r="F753" s="22">
        <v>0</v>
      </c>
      <c r="H753" s="6" t="s">
        <v>1695</v>
      </c>
      <c r="I753" s="22">
        <v>503170</v>
      </c>
      <c r="K753" s="6" t="s">
        <v>7527</v>
      </c>
      <c r="L753" s="22">
        <v>0</v>
      </c>
    </row>
    <row r="754" spans="2:12">
      <c r="B754" s="6" t="s">
        <v>1619</v>
      </c>
      <c r="C754" s="22">
        <v>0</v>
      </c>
      <c r="E754" s="6" t="s">
        <v>1606</v>
      </c>
      <c r="F754" s="22">
        <v>0</v>
      </c>
      <c r="H754" s="6" t="s">
        <v>1696</v>
      </c>
      <c r="I754" s="22">
        <v>115356</v>
      </c>
      <c r="K754" s="6" t="s">
        <v>7528</v>
      </c>
      <c r="L754" s="22">
        <v>0</v>
      </c>
    </row>
    <row r="755" spans="2:12">
      <c r="B755" s="6" t="s">
        <v>1620</v>
      </c>
      <c r="C755" s="22">
        <v>89856</v>
      </c>
      <c r="E755" s="6" t="s">
        <v>1607</v>
      </c>
      <c r="F755" s="22">
        <v>56352</v>
      </c>
      <c r="H755" s="6" t="s">
        <v>6628</v>
      </c>
      <c r="I755" s="22">
        <v>104685</v>
      </c>
      <c r="K755" s="6" t="s">
        <v>1717</v>
      </c>
      <c r="L755" s="22">
        <v>22237</v>
      </c>
    </row>
    <row r="756" spans="2:12">
      <c r="B756" s="6" t="s">
        <v>1621</v>
      </c>
      <c r="C756" s="22">
        <v>24140</v>
      </c>
      <c r="E756" s="6" t="s">
        <v>1608</v>
      </c>
      <c r="F756" s="22">
        <v>2502416</v>
      </c>
      <c r="H756" s="6" t="s">
        <v>6629</v>
      </c>
      <c r="I756" s="22">
        <v>0</v>
      </c>
      <c r="K756" s="6" t="s">
        <v>1718</v>
      </c>
      <c r="L756" s="22">
        <v>0</v>
      </c>
    </row>
    <row r="757" spans="2:12">
      <c r="B757" s="6" t="s">
        <v>1622</v>
      </c>
      <c r="C757" s="22">
        <v>119524</v>
      </c>
      <c r="E757" s="6" t="s">
        <v>1609</v>
      </c>
      <c r="F757" s="22">
        <v>192188</v>
      </c>
      <c r="H757" s="6" t="s">
        <v>1697</v>
      </c>
      <c r="I757" s="22">
        <v>176568</v>
      </c>
      <c r="K757" s="6" t="s">
        <v>1719</v>
      </c>
      <c r="L757" s="22">
        <v>2695384</v>
      </c>
    </row>
    <row r="758" spans="2:12">
      <c r="B758" s="6" t="s">
        <v>1623</v>
      </c>
      <c r="C758" s="22">
        <v>15000</v>
      </c>
      <c r="E758" s="6" t="s">
        <v>1610</v>
      </c>
      <c r="F758" s="22">
        <v>0</v>
      </c>
      <c r="H758" s="6" t="s">
        <v>1698</v>
      </c>
      <c r="I758" s="22">
        <v>0</v>
      </c>
      <c r="K758" s="6" t="s">
        <v>1720</v>
      </c>
      <c r="L758" s="22">
        <v>0</v>
      </c>
    </row>
    <row r="759" spans="2:12">
      <c r="B759" s="6" t="s">
        <v>1624</v>
      </c>
      <c r="C759" s="22">
        <v>1485026</v>
      </c>
      <c r="E759" s="6" t="s">
        <v>1611</v>
      </c>
      <c r="F759" s="22">
        <v>940537</v>
      </c>
      <c r="H759" s="6" t="s">
        <v>1699</v>
      </c>
      <c r="I759" s="22">
        <v>118385</v>
      </c>
      <c r="K759" s="6" t="s">
        <v>7089</v>
      </c>
      <c r="L759" s="22">
        <v>7358</v>
      </c>
    </row>
    <row r="760" spans="2:12">
      <c r="B760" s="6" t="s">
        <v>1625</v>
      </c>
      <c r="C760" s="22">
        <v>91576</v>
      </c>
      <c r="E760" s="6" t="s">
        <v>1612</v>
      </c>
      <c r="F760" s="22">
        <v>0</v>
      </c>
      <c r="H760" s="6" t="s">
        <v>1700</v>
      </c>
      <c r="I760" s="22">
        <v>496675</v>
      </c>
      <c r="K760" s="6" t="s">
        <v>1722</v>
      </c>
      <c r="L760" s="22">
        <v>337115</v>
      </c>
    </row>
    <row r="761" spans="2:12">
      <c r="B761" s="6" t="s">
        <v>1626</v>
      </c>
      <c r="C761" s="22">
        <v>253637</v>
      </c>
      <c r="E761" s="6" t="s">
        <v>1614</v>
      </c>
      <c r="F761" s="22">
        <v>0</v>
      </c>
      <c r="H761" s="6" t="s">
        <v>1701</v>
      </c>
      <c r="I761" s="22">
        <v>11930945</v>
      </c>
      <c r="K761" s="6" t="s">
        <v>7529</v>
      </c>
      <c r="L761" s="22">
        <v>0</v>
      </c>
    </row>
    <row r="762" spans="2:12">
      <c r="B762" s="6" t="s">
        <v>1627</v>
      </c>
      <c r="C762" s="22">
        <v>49271</v>
      </c>
      <c r="E762" s="6" t="s">
        <v>1615</v>
      </c>
      <c r="F762" s="22">
        <v>0</v>
      </c>
      <c r="H762" s="6" t="s">
        <v>1702</v>
      </c>
      <c r="I762" s="22">
        <v>32987</v>
      </c>
      <c r="K762" s="6" t="s">
        <v>1724</v>
      </c>
      <c r="L762" s="22">
        <v>0</v>
      </c>
    </row>
    <row r="763" spans="2:12">
      <c r="B763" s="6" t="s">
        <v>1628</v>
      </c>
      <c r="C763" s="22">
        <v>0</v>
      </c>
      <c r="E763" s="6" t="s">
        <v>1616</v>
      </c>
      <c r="F763" s="22">
        <v>73994</v>
      </c>
      <c r="H763" s="6" t="s">
        <v>1703</v>
      </c>
      <c r="I763" s="22">
        <v>0</v>
      </c>
      <c r="K763" s="6" t="s">
        <v>1725</v>
      </c>
      <c r="L763" s="22">
        <v>0</v>
      </c>
    </row>
    <row r="764" spans="2:12">
      <c r="B764" s="6" t="s">
        <v>1629</v>
      </c>
      <c r="C764" s="22">
        <v>0</v>
      </c>
      <c r="E764" s="6" t="s">
        <v>1617</v>
      </c>
      <c r="F764" s="22">
        <v>0</v>
      </c>
      <c r="H764" s="6" t="s">
        <v>6630</v>
      </c>
      <c r="I764" s="22">
        <v>0</v>
      </c>
      <c r="K764" s="6" t="s">
        <v>1726</v>
      </c>
      <c r="L764" s="22">
        <v>795356</v>
      </c>
    </row>
    <row r="765" spans="2:12">
      <c r="B765" s="6" t="s">
        <v>1630</v>
      </c>
      <c r="C765" s="22">
        <v>0</v>
      </c>
      <c r="E765" s="6" t="s">
        <v>1618</v>
      </c>
      <c r="F765" s="22">
        <v>582313</v>
      </c>
      <c r="H765" s="6" t="s">
        <v>7088</v>
      </c>
      <c r="I765" s="22">
        <v>0</v>
      </c>
      <c r="K765" s="6" t="s">
        <v>1727</v>
      </c>
      <c r="L765" s="22">
        <v>0</v>
      </c>
    </row>
    <row r="766" spans="2:12">
      <c r="B766" s="6" t="s">
        <v>1631</v>
      </c>
      <c r="C766" s="22">
        <v>50284</v>
      </c>
      <c r="E766" s="6" t="s">
        <v>1619</v>
      </c>
      <c r="F766" s="22">
        <v>0</v>
      </c>
      <c r="H766" s="6" t="s">
        <v>1706</v>
      </c>
      <c r="I766" s="22">
        <v>10698539</v>
      </c>
      <c r="K766" s="6" t="s">
        <v>1728</v>
      </c>
      <c r="L766" s="22">
        <v>547483</v>
      </c>
    </row>
    <row r="767" spans="2:12">
      <c r="B767" s="6" t="s">
        <v>1632</v>
      </c>
      <c r="C767" s="22">
        <v>0</v>
      </c>
      <c r="E767" s="6" t="s">
        <v>1620</v>
      </c>
      <c r="F767" s="22">
        <v>91312</v>
      </c>
      <c r="H767" s="6" t="s">
        <v>1707</v>
      </c>
      <c r="I767" s="22">
        <v>156836</v>
      </c>
      <c r="K767" s="6" t="s">
        <v>1729</v>
      </c>
      <c r="L767" s="22">
        <v>0</v>
      </c>
    </row>
    <row r="768" spans="2:12">
      <c r="B768" s="6" t="s">
        <v>1633</v>
      </c>
      <c r="C768" s="22">
        <v>37701921</v>
      </c>
      <c r="E768" s="6" t="s">
        <v>1621</v>
      </c>
      <c r="F768" s="22">
        <v>71964</v>
      </c>
      <c r="H768" s="6" t="s">
        <v>1708</v>
      </c>
      <c r="I768" s="22">
        <v>9819084</v>
      </c>
      <c r="K768" s="6" t="s">
        <v>1730</v>
      </c>
      <c r="L768" s="22">
        <v>232126</v>
      </c>
    </row>
    <row r="769" spans="2:12">
      <c r="B769" s="6" t="s">
        <v>1634</v>
      </c>
      <c r="C769" s="22">
        <v>4535</v>
      </c>
      <c r="E769" s="6" t="s">
        <v>1622</v>
      </c>
      <c r="F769" s="22">
        <v>114949</v>
      </c>
      <c r="H769" s="6" t="s">
        <v>1709</v>
      </c>
      <c r="I769" s="22">
        <v>0</v>
      </c>
      <c r="K769" s="6" t="s">
        <v>1731</v>
      </c>
      <c r="L769" s="22">
        <v>0</v>
      </c>
    </row>
    <row r="770" spans="2:12">
      <c r="B770" s="6" t="s">
        <v>1635</v>
      </c>
      <c r="C770" s="22">
        <v>28059366</v>
      </c>
      <c r="E770" s="6" t="s">
        <v>1623</v>
      </c>
      <c r="F770" s="22">
        <v>85736</v>
      </c>
      <c r="H770" s="6" t="s">
        <v>1710</v>
      </c>
      <c r="I770" s="22">
        <v>0</v>
      </c>
      <c r="K770" s="6" t="s">
        <v>1732</v>
      </c>
      <c r="L770" s="22">
        <v>498854</v>
      </c>
    </row>
    <row r="771" spans="2:12">
      <c r="B771" s="6" t="s">
        <v>1636</v>
      </c>
      <c r="C771" s="22">
        <v>73790</v>
      </c>
      <c r="E771" s="6" t="s">
        <v>1624</v>
      </c>
      <c r="F771" s="22">
        <v>1304419</v>
      </c>
      <c r="H771" s="6" t="s">
        <v>1712</v>
      </c>
      <c r="I771" s="22">
        <v>0</v>
      </c>
      <c r="K771" s="6" t="s">
        <v>1734</v>
      </c>
      <c r="L771" s="22">
        <v>3265690</v>
      </c>
    </row>
    <row r="772" spans="2:12">
      <c r="B772" s="6" t="s">
        <v>1637</v>
      </c>
      <c r="C772" s="22">
        <v>611441</v>
      </c>
      <c r="E772" s="6" t="s">
        <v>1625</v>
      </c>
      <c r="F772" s="22">
        <v>91874</v>
      </c>
      <c r="H772" s="6" t="s">
        <v>1713</v>
      </c>
      <c r="I772" s="22">
        <v>40846</v>
      </c>
      <c r="K772" s="6" t="s">
        <v>1735</v>
      </c>
      <c r="L772" s="22">
        <v>157163114</v>
      </c>
    </row>
    <row r="773" spans="2:12">
      <c r="B773" s="6" t="s">
        <v>1638</v>
      </c>
      <c r="C773" s="22">
        <v>0</v>
      </c>
      <c r="E773" s="6" t="s">
        <v>1626</v>
      </c>
      <c r="F773" s="22">
        <v>0</v>
      </c>
      <c r="H773" s="6" t="s">
        <v>1714</v>
      </c>
      <c r="I773" s="22">
        <v>314157</v>
      </c>
      <c r="K773" s="6" t="s">
        <v>1739</v>
      </c>
      <c r="L773" s="22">
        <v>67975</v>
      </c>
    </row>
    <row r="774" spans="2:12">
      <c r="B774" s="6" t="s">
        <v>1639</v>
      </c>
      <c r="C774" s="22">
        <v>0</v>
      </c>
      <c r="E774" s="6" t="s">
        <v>1627</v>
      </c>
      <c r="F774" s="22">
        <v>51475</v>
      </c>
      <c r="H774" s="6" t="s">
        <v>1715</v>
      </c>
      <c r="I774" s="22">
        <v>89809</v>
      </c>
      <c r="K774" s="6" t="s">
        <v>1740</v>
      </c>
      <c r="L774" s="22">
        <v>173274</v>
      </c>
    </row>
    <row r="775" spans="2:12">
      <c r="B775" s="6" t="s">
        <v>1640</v>
      </c>
      <c r="C775" s="22">
        <v>0</v>
      </c>
      <c r="E775" s="6" t="s">
        <v>1628</v>
      </c>
      <c r="F775" s="22">
        <v>0</v>
      </c>
      <c r="H775" s="6" t="s">
        <v>1716</v>
      </c>
      <c r="I775" s="22">
        <v>0</v>
      </c>
      <c r="K775" s="6" t="s">
        <v>1741</v>
      </c>
      <c r="L775" s="22">
        <v>38332</v>
      </c>
    </row>
    <row r="776" spans="2:12">
      <c r="B776" s="6" t="s">
        <v>1641</v>
      </c>
      <c r="C776" s="22">
        <v>540559</v>
      </c>
      <c r="E776" s="6" t="s">
        <v>1629</v>
      </c>
      <c r="F776" s="22">
        <v>0</v>
      </c>
      <c r="H776" s="6" t="s">
        <v>1717</v>
      </c>
      <c r="I776" s="22">
        <v>32660</v>
      </c>
      <c r="K776" s="6" t="s">
        <v>1742</v>
      </c>
      <c r="L776" s="22">
        <v>81568</v>
      </c>
    </row>
    <row r="777" spans="2:12">
      <c r="B777" s="6" t="s">
        <v>1642</v>
      </c>
      <c r="C777" s="22">
        <v>200993385</v>
      </c>
      <c r="E777" s="6" t="s">
        <v>1630</v>
      </c>
      <c r="F777" s="22">
        <v>0</v>
      </c>
      <c r="H777" s="6" t="s">
        <v>1718</v>
      </c>
      <c r="I777" s="22">
        <v>0</v>
      </c>
      <c r="K777" s="6" t="s">
        <v>1744</v>
      </c>
      <c r="L777" s="22">
        <v>9510194</v>
      </c>
    </row>
    <row r="778" spans="2:12">
      <c r="B778" s="6" t="s">
        <v>1643</v>
      </c>
      <c r="C778" s="22">
        <v>0</v>
      </c>
      <c r="E778" s="6" t="s">
        <v>1631</v>
      </c>
      <c r="F778" s="22">
        <v>904619</v>
      </c>
      <c r="H778" s="6" t="s">
        <v>1719</v>
      </c>
      <c r="I778" s="22">
        <v>5594841</v>
      </c>
      <c r="K778" s="6" t="s">
        <v>1748</v>
      </c>
      <c r="L778" s="22">
        <v>52957117</v>
      </c>
    </row>
    <row r="779" spans="2:12">
      <c r="B779" s="6" t="s">
        <v>1644</v>
      </c>
      <c r="C779" s="22">
        <v>0</v>
      </c>
      <c r="E779" s="6" t="s">
        <v>1632</v>
      </c>
      <c r="F779" s="22">
        <v>0</v>
      </c>
      <c r="H779" s="6" t="s">
        <v>1720</v>
      </c>
      <c r="I779" s="22">
        <v>0</v>
      </c>
      <c r="K779" s="6" t="s">
        <v>1749</v>
      </c>
      <c r="L779" s="22">
        <v>144738</v>
      </c>
    </row>
    <row r="780" spans="2:12">
      <c r="B780" s="6" t="s">
        <v>1645</v>
      </c>
      <c r="C780" s="22">
        <v>0</v>
      </c>
      <c r="E780" s="6" t="s">
        <v>1633</v>
      </c>
      <c r="F780" s="22">
        <v>51804826</v>
      </c>
      <c r="H780" s="6" t="s">
        <v>1721</v>
      </c>
      <c r="I780" s="22">
        <v>0</v>
      </c>
      <c r="K780" s="6" t="s">
        <v>1750</v>
      </c>
      <c r="L780" s="22">
        <v>228558</v>
      </c>
    </row>
    <row r="781" spans="2:12">
      <c r="B781" s="6" t="s">
        <v>1646</v>
      </c>
      <c r="C781" s="22">
        <v>1124288</v>
      </c>
      <c r="E781" s="6" t="s">
        <v>1634</v>
      </c>
      <c r="F781" s="22">
        <v>0</v>
      </c>
      <c r="H781" s="6" t="s">
        <v>7089</v>
      </c>
      <c r="I781" s="22">
        <v>13262</v>
      </c>
      <c r="K781" s="6" t="s">
        <v>6631</v>
      </c>
      <c r="L781" s="22">
        <v>0</v>
      </c>
    </row>
    <row r="782" spans="2:12">
      <c r="B782" s="6" t="s">
        <v>1647</v>
      </c>
      <c r="C782" s="22">
        <v>0</v>
      </c>
      <c r="E782" s="6" t="s">
        <v>1635</v>
      </c>
      <c r="F782" s="22">
        <v>12312377</v>
      </c>
      <c r="H782" s="6" t="s">
        <v>1722</v>
      </c>
      <c r="I782" s="22">
        <v>383950</v>
      </c>
      <c r="K782" s="6" t="s">
        <v>7530</v>
      </c>
      <c r="L782" s="22">
        <v>0</v>
      </c>
    </row>
    <row r="783" spans="2:12">
      <c r="B783" s="6" t="s">
        <v>1648</v>
      </c>
      <c r="C783" s="22">
        <v>231925</v>
      </c>
      <c r="E783" s="6" t="s">
        <v>1636</v>
      </c>
      <c r="F783" s="22">
        <v>207726</v>
      </c>
      <c r="H783" s="6" t="s">
        <v>1724</v>
      </c>
      <c r="I783" s="22">
        <v>0</v>
      </c>
      <c r="K783" s="6" t="s">
        <v>1752</v>
      </c>
      <c r="L783" s="22">
        <v>0</v>
      </c>
    </row>
    <row r="784" spans="2:12">
      <c r="B784" s="6" t="s">
        <v>1649</v>
      </c>
      <c r="C784" s="22">
        <v>0</v>
      </c>
      <c r="E784" s="6" t="s">
        <v>1637</v>
      </c>
      <c r="F784" s="22">
        <v>679451</v>
      </c>
      <c r="H784" s="6" t="s">
        <v>1725</v>
      </c>
      <c r="I784" s="22">
        <v>0</v>
      </c>
      <c r="K784" s="6" t="s">
        <v>1753</v>
      </c>
      <c r="L784" s="22">
        <v>4327281</v>
      </c>
    </row>
    <row r="785" spans="2:12">
      <c r="B785" s="6" t="s">
        <v>1650</v>
      </c>
      <c r="C785" s="22">
        <v>69348</v>
      </c>
      <c r="E785" s="6" t="s">
        <v>1638</v>
      </c>
      <c r="F785" s="22">
        <v>0</v>
      </c>
      <c r="H785" s="6" t="s">
        <v>1726</v>
      </c>
      <c r="I785" s="22">
        <v>523636</v>
      </c>
      <c r="K785" s="6" t="s">
        <v>1754</v>
      </c>
      <c r="L785" s="22">
        <v>29350</v>
      </c>
    </row>
    <row r="786" spans="2:12">
      <c r="B786" s="6" t="s">
        <v>1651</v>
      </c>
      <c r="C786" s="22">
        <v>25950</v>
      </c>
      <c r="E786" s="6" t="s">
        <v>1639</v>
      </c>
      <c r="F786" s="22">
        <v>0</v>
      </c>
      <c r="H786" s="6" t="s">
        <v>1727</v>
      </c>
      <c r="I786" s="22">
        <v>400931</v>
      </c>
      <c r="K786" s="6" t="s">
        <v>7531</v>
      </c>
      <c r="L786" s="22">
        <v>0</v>
      </c>
    </row>
    <row r="787" spans="2:12">
      <c r="B787" s="6" t="s">
        <v>1652</v>
      </c>
      <c r="C787" s="22">
        <v>127259</v>
      </c>
      <c r="E787" s="6" t="s">
        <v>6618</v>
      </c>
      <c r="F787" s="22">
        <v>164895</v>
      </c>
      <c r="H787" s="6" t="s">
        <v>1728</v>
      </c>
      <c r="I787" s="22">
        <v>235340</v>
      </c>
      <c r="K787" s="6" t="s">
        <v>1757</v>
      </c>
      <c r="L787" s="22">
        <v>3290566</v>
      </c>
    </row>
    <row r="788" spans="2:12">
      <c r="B788" s="6" t="s">
        <v>1653</v>
      </c>
      <c r="C788" s="22">
        <v>0</v>
      </c>
      <c r="E788" s="6" t="s">
        <v>1640</v>
      </c>
      <c r="F788" s="22">
        <v>0</v>
      </c>
      <c r="H788" s="6" t="s">
        <v>1729</v>
      </c>
      <c r="I788" s="22">
        <v>0</v>
      </c>
      <c r="K788" s="6" t="s">
        <v>1758</v>
      </c>
      <c r="L788" s="22">
        <v>458584</v>
      </c>
    </row>
    <row r="789" spans="2:12">
      <c r="B789" s="6" t="s">
        <v>1654</v>
      </c>
      <c r="C789" s="22">
        <v>0</v>
      </c>
      <c r="E789" s="6" t="s">
        <v>1641</v>
      </c>
      <c r="F789" s="22">
        <v>42704</v>
      </c>
      <c r="H789" s="6" t="s">
        <v>1730</v>
      </c>
      <c r="I789" s="22">
        <v>263251</v>
      </c>
      <c r="K789" s="6" t="s">
        <v>1759</v>
      </c>
      <c r="L789" s="22">
        <v>12479907</v>
      </c>
    </row>
    <row r="790" spans="2:12">
      <c r="B790" s="6" t="s">
        <v>1655</v>
      </c>
      <c r="C790" s="22">
        <v>0</v>
      </c>
      <c r="E790" s="6" t="s">
        <v>1642</v>
      </c>
      <c r="F790" s="22">
        <v>224331231</v>
      </c>
      <c r="H790" s="6" t="s">
        <v>1731</v>
      </c>
      <c r="I790" s="22">
        <v>0</v>
      </c>
      <c r="K790" s="6" t="s">
        <v>1760</v>
      </c>
      <c r="L790" s="22">
        <v>72697</v>
      </c>
    </row>
    <row r="791" spans="2:12">
      <c r="B791" s="6" t="s">
        <v>1656</v>
      </c>
      <c r="C791" s="22">
        <v>419789</v>
      </c>
      <c r="E791" s="6" t="s">
        <v>1643</v>
      </c>
      <c r="F791" s="22">
        <v>0</v>
      </c>
      <c r="H791" s="6" t="s">
        <v>1732</v>
      </c>
      <c r="I791" s="22">
        <v>535136</v>
      </c>
      <c r="K791" s="6" t="s">
        <v>1761</v>
      </c>
      <c r="L791" s="22">
        <v>173543</v>
      </c>
    </row>
    <row r="792" spans="2:12">
      <c r="B792" s="6" t="s">
        <v>1657</v>
      </c>
      <c r="C792" s="22">
        <v>4105070</v>
      </c>
      <c r="E792" s="6" t="s">
        <v>1644</v>
      </c>
      <c r="F792" s="22">
        <v>0</v>
      </c>
      <c r="H792" s="6" t="s">
        <v>1733</v>
      </c>
      <c r="I792" s="22">
        <v>0</v>
      </c>
      <c r="K792" s="6" t="s">
        <v>1763</v>
      </c>
      <c r="L792" s="22">
        <v>329433</v>
      </c>
    </row>
    <row r="793" spans="2:12">
      <c r="B793" s="6" t="s">
        <v>1658</v>
      </c>
      <c r="C793" s="22">
        <v>1147034</v>
      </c>
      <c r="E793" s="6" t="s">
        <v>1645</v>
      </c>
      <c r="F793" s="22">
        <v>0</v>
      </c>
      <c r="H793" s="6" t="s">
        <v>1734</v>
      </c>
      <c r="I793" s="22">
        <v>3217882</v>
      </c>
      <c r="K793" s="6" t="s">
        <v>1765</v>
      </c>
      <c r="L793" s="22">
        <v>86036</v>
      </c>
    </row>
    <row r="794" spans="2:12">
      <c r="B794" s="6" t="s">
        <v>1659</v>
      </c>
      <c r="C794" s="22">
        <v>0</v>
      </c>
      <c r="E794" s="6" t="s">
        <v>1646</v>
      </c>
      <c r="F794" s="22">
        <v>1338240</v>
      </c>
      <c r="H794" s="6" t="s">
        <v>1735</v>
      </c>
      <c r="I794" s="22">
        <v>139974542</v>
      </c>
      <c r="K794" s="6" t="s">
        <v>1766</v>
      </c>
      <c r="L794" s="22">
        <v>628049</v>
      </c>
    </row>
    <row r="795" spans="2:12">
      <c r="B795" s="6" t="s">
        <v>1660</v>
      </c>
      <c r="C795" s="22">
        <v>0</v>
      </c>
      <c r="E795" s="6" t="s">
        <v>1648</v>
      </c>
      <c r="F795" s="22">
        <v>510296</v>
      </c>
      <c r="H795" s="6" t="s">
        <v>1736</v>
      </c>
      <c r="I795" s="22">
        <v>0</v>
      </c>
      <c r="K795" s="6" t="s">
        <v>1767</v>
      </c>
      <c r="L795" s="22">
        <v>184274</v>
      </c>
    </row>
    <row r="796" spans="2:12">
      <c r="B796" s="6" t="s">
        <v>1661</v>
      </c>
      <c r="C796" s="22">
        <v>0</v>
      </c>
      <c r="E796" s="6" t="s">
        <v>1649</v>
      </c>
      <c r="F796" s="22">
        <v>0</v>
      </c>
      <c r="H796" s="6" t="s">
        <v>1738</v>
      </c>
      <c r="I796" s="22">
        <v>0</v>
      </c>
      <c r="K796" s="6" t="s">
        <v>1769</v>
      </c>
      <c r="L796" s="22">
        <v>3854494</v>
      </c>
    </row>
    <row r="797" spans="2:12">
      <c r="B797" s="6" t="s">
        <v>1662</v>
      </c>
      <c r="C797" s="22">
        <v>16215960</v>
      </c>
      <c r="E797" s="6" t="s">
        <v>1650</v>
      </c>
      <c r="F797" s="22">
        <v>33405</v>
      </c>
      <c r="H797" s="6" t="s">
        <v>1739</v>
      </c>
      <c r="I797" s="22">
        <v>94052</v>
      </c>
      <c r="K797" s="6" t="s">
        <v>1771</v>
      </c>
      <c r="L797" s="22">
        <v>73443</v>
      </c>
    </row>
    <row r="798" spans="2:12">
      <c r="B798" s="6" t="s">
        <v>1663</v>
      </c>
      <c r="C798" s="22">
        <v>428010</v>
      </c>
      <c r="E798" s="6" t="s">
        <v>1651</v>
      </c>
      <c r="F798" s="22">
        <v>25950</v>
      </c>
      <c r="H798" s="6" t="s">
        <v>1740</v>
      </c>
      <c r="I798" s="22">
        <v>254071</v>
      </c>
      <c r="K798" s="6" t="s">
        <v>1772</v>
      </c>
      <c r="L798" s="22">
        <v>0</v>
      </c>
    </row>
    <row r="799" spans="2:12">
      <c r="B799" s="6" t="s">
        <v>1664</v>
      </c>
      <c r="C799" s="22">
        <v>0</v>
      </c>
      <c r="E799" s="6" t="s">
        <v>1652</v>
      </c>
      <c r="F799" s="22">
        <v>40245</v>
      </c>
      <c r="H799" s="6" t="s">
        <v>1741</v>
      </c>
      <c r="I799" s="22">
        <v>59464</v>
      </c>
      <c r="K799" s="6" t="s">
        <v>1773</v>
      </c>
      <c r="L799" s="22">
        <v>0</v>
      </c>
    </row>
    <row r="800" spans="2:12">
      <c r="B800" s="6" t="s">
        <v>1665</v>
      </c>
      <c r="C800" s="22">
        <v>0</v>
      </c>
      <c r="E800" s="6" t="s">
        <v>1653</v>
      </c>
      <c r="F800" s="22">
        <v>0</v>
      </c>
      <c r="H800" s="6" t="s">
        <v>1742</v>
      </c>
      <c r="I800" s="22">
        <v>10686</v>
      </c>
      <c r="K800" s="6" t="s">
        <v>1776</v>
      </c>
      <c r="L800" s="22">
        <v>31659</v>
      </c>
    </row>
    <row r="801" spans="2:12">
      <c r="B801" s="6" t="s">
        <v>1666</v>
      </c>
      <c r="C801" s="22">
        <v>0</v>
      </c>
      <c r="E801" s="6" t="s">
        <v>1654</v>
      </c>
      <c r="F801" s="22">
        <v>0</v>
      </c>
      <c r="H801" s="6" t="s">
        <v>1744</v>
      </c>
      <c r="I801" s="22">
        <v>8235114</v>
      </c>
      <c r="K801" s="6" t="s">
        <v>1777</v>
      </c>
      <c r="L801" s="22">
        <v>105357</v>
      </c>
    </row>
    <row r="802" spans="2:12">
      <c r="B802" s="6" t="s">
        <v>1667</v>
      </c>
      <c r="C802" s="22">
        <v>1636</v>
      </c>
      <c r="E802" s="6" t="s">
        <v>1655</v>
      </c>
      <c r="F802" s="22">
        <v>0</v>
      </c>
      <c r="H802" s="6" t="s">
        <v>1748</v>
      </c>
      <c r="I802" s="22">
        <v>51785181</v>
      </c>
      <c r="K802" s="6" t="s">
        <v>1778</v>
      </c>
      <c r="L802" s="22">
        <v>46202331</v>
      </c>
    </row>
    <row r="803" spans="2:12">
      <c r="B803" s="6" t="s">
        <v>1668</v>
      </c>
      <c r="C803" s="22">
        <v>25592</v>
      </c>
      <c r="E803" s="6" t="s">
        <v>1656</v>
      </c>
      <c r="F803" s="22">
        <v>0</v>
      </c>
      <c r="H803" s="6" t="s">
        <v>1749</v>
      </c>
      <c r="I803" s="22">
        <v>60688</v>
      </c>
      <c r="K803" s="6" t="s">
        <v>1779</v>
      </c>
      <c r="L803" s="22">
        <v>0</v>
      </c>
    </row>
    <row r="804" spans="2:12">
      <c r="B804" s="6" t="s">
        <v>1669</v>
      </c>
      <c r="C804" s="22">
        <v>102138</v>
      </c>
      <c r="E804" s="6" t="s">
        <v>1657</v>
      </c>
      <c r="F804" s="22">
        <v>5163831</v>
      </c>
      <c r="H804" s="6" t="s">
        <v>1750</v>
      </c>
      <c r="I804" s="22">
        <v>320745</v>
      </c>
      <c r="K804" s="6" t="s">
        <v>7532</v>
      </c>
      <c r="L804" s="22">
        <v>0</v>
      </c>
    </row>
    <row r="805" spans="2:12">
      <c r="B805" s="6" t="s">
        <v>1670</v>
      </c>
      <c r="C805" s="22">
        <v>3484522</v>
      </c>
      <c r="E805" s="6" t="s">
        <v>6619</v>
      </c>
      <c r="F805" s="22">
        <v>0</v>
      </c>
      <c r="H805" s="6" t="s">
        <v>6631</v>
      </c>
      <c r="I805" s="22">
        <v>0</v>
      </c>
      <c r="K805" s="6" t="s">
        <v>1780</v>
      </c>
      <c r="L805" s="22">
        <v>949504</v>
      </c>
    </row>
    <row r="806" spans="2:12">
      <c r="B806" s="6" t="s">
        <v>1671</v>
      </c>
      <c r="C806" s="22">
        <v>0</v>
      </c>
      <c r="E806" s="6" t="s">
        <v>6620</v>
      </c>
      <c r="F806" s="22">
        <v>12790</v>
      </c>
      <c r="H806" s="6" t="s">
        <v>1752</v>
      </c>
      <c r="I806" s="22">
        <v>34371</v>
      </c>
      <c r="K806" s="6" t="s">
        <v>1781</v>
      </c>
      <c r="L806" s="22">
        <v>0</v>
      </c>
    </row>
    <row r="807" spans="2:12">
      <c r="B807" s="6" t="s">
        <v>1672</v>
      </c>
      <c r="C807" s="22">
        <v>2279964</v>
      </c>
      <c r="E807" s="6" t="s">
        <v>1658</v>
      </c>
      <c r="F807" s="22">
        <v>770641</v>
      </c>
      <c r="H807" s="6" t="s">
        <v>1753</v>
      </c>
      <c r="I807" s="22">
        <v>3784247</v>
      </c>
      <c r="K807" s="6" t="s">
        <v>1782</v>
      </c>
      <c r="L807" s="22">
        <v>300185</v>
      </c>
    </row>
    <row r="808" spans="2:12">
      <c r="B808" s="6" t="s">
        <v>1673</v>
      </c>
      <c r="C808" s="22">
        <v>0</v>
      </c>
      <c r="E808" s="6" t="s">
        <v>1659</v>
      </c>
      <c r="F808" s="22">
        <v>0</v>
      </c>
      <c r="H808" s="6" t="s">
        <v>1754</v>
      </c>
      <c r="I808" s="22">
        <v>3112</v>
      </c>
      <c r="K808" s="6" t="s">
        <v>1783</v>
      </c>
      <c r="L808" s="22">
        <v>108212</v>
      </c>
    </row>
    <row r="809" spans="2:12">
      <c r="B809" s="6" t="s">
        <v>1674</v>
      </c>
      <c r="C809" s="22">
        <v>1110</v>
      </c>
      <c r="E809" s="6" t="s">
        <v>6621</v>
      </c>
      <c r="F809" s="22">
        <v>0</v>
      </c>
      <c r="H809" s="6" t="s">
        <v>1755</v>
      </c>
      <c r="I809" s="22">
        <v>0</v>
      </c>
      <c r="K809" s="6" t="s">
        <v>1784</v>
      </c>
      <c r="L809" s="22">
        <v>401256833</v>
      </c>
    </row>
    <row r="810" spans="2:12">
      <c r="B810" s="6" t="s">
        <v>1675</v>
      </c>
      <c r="C810" s="22">
        <v>168682</v>
      </c>
      <c r="E810" s="6" t="s">
        <v>1660</v>
      </c>
      <c r="F810" s="22">
        <v>0</v>
      </c>
      <c r="H810" s="6" t="s">
        <v>1757</v>
      </c>
      <c r="I810" s="22">
        <v>3122130</v>
      </c>
      <c r="K810" s="6" t="s">
        <v>1785</v>
      </c>
      <c r="L810" s="22">
        <v>220714</v>
      </c>
    </row>
    <row r="811" spans="2:12">
      <c r="B811" s="6" t="s">
        <v>1676</v>
      </c>
      <c r="C811" s="22">
        <v>11506</v>
      </c>
      <c r="E811" s="6" t="s">
        <v>1661</v>
      </c>
      <c r="F811" s="22">
        <v>68308</v>
      </c>
      <c r="H811" s="6" t="s">
        <v>1758</v>
      </c>
      <c r="I811" s="22">
        <v>2056652</v>
      </c>
      <c r="K811" s="6" t="s">
        <v>1786</v>
      </c>
      <c r="L811" s="22">
        <v>4023</v>
      </c>
    </row>
    <row r="812" spans="2:12">
      <c r="B812" s="6" t="s">
        <v>1677</v>
      </c>
      <c r="C812" s="22">
        <v>0</v>
      </c>
      <c r="E812" s="6" t="s">
        <v>1662</v>
      </c>
      <c r="F812" s="22">
        <v>12294159</v>
      </c>
      <c r="H812" s="6" t="s">
        <v>1759</v>
      </c>
      <c r="I812" s="22">
        <v>17774553</v>
      </c>
      <c r="K812" s="6" t="s">
        <v>1787</v>
      </c>
      <c r="L812" s="22">
        <v>246044</v>
      </c>
    </row>
    <row r="813" spans="2:12">
      <c r="B813" s="6" t="s">
        <v>1678</v>
      </c>
      <c r="C813" s="22">
        <v>31201</v>
      </c>
      <c r="E813" s="6" t="s">
        <v>1663</v>
      </c>
      <c r="F813" s="22">
        <v>391999</v>
      </c>
      <c r="H813" s="6" t="s">
        <v>1760</v>
      </c>
      <c r="I813" s="22">
        <v>18606</v>
      </c>
      <c r="K813" s="6" t="s">
        <v>1789</v>
      </c>
      <c r="L813" s="22">
        <v>42747</v>
      </c>
    </row>
    <row r="814" spans="2:12">
      <c r="B814" s="6" t="s">
        <v>1679</v>
      </c>
      <c r="C814" s="22">
        <v>0</v>
      </c>
      <c r="E814" s="6" t="s">
        <v>1664</v>
      </c>
      <c r="F814" s="22">
        <v>0</v>
      </c>
      <c r="H814" s="6" t="s">
        <v>1761</v>
      </c>
      <c r="I814" s="22">
        <v>126927</v>
      </c>
      <c r="K814" s="6" t="s">
        <v>6633</v>
      </c>
      <c r="L814" s="22">
        <v>77174</v>
      </c>
    </row>
    <row r="815" spans="2:12">
      <c r="B815" s="6" t="s">
        <v>1680</v>
      </c>
      <c r="C815" s="22">
        <v>0</v>
      </c>
      <c r="E815" s="6" t="s">
        <v>1666</v>
      </c>
      <c r="F815" s="22">
        <v>0</v>
      </c>
      <c r="H815" s="6" t="s">
        <v>1763</v>
      </c>
      <c r="I815" s="22">
        <v>210244</v>
      </c>
      <c r="K815" s="6" t="s">
        <v>7090</v>
      </c>
      <c r="L815" s="22">
        <v>0</v>
      </c>
    </row>
    <row r="816" spans="2:12">
      <c r="B816" s="6" t="s">
        <v>1681</v>
      </c>
      <c r="C816" s="22">
        <v>0</v>
      </c>
      <c r="E816" s="6" t="s">
        <v>1667</v>
      </c>
      <c r="F816" s="22">
        <v>1590</v>
      </c>
      <c r="H816" s="6" t="s">
        <v>1764</v>
      </c>
      <c r="I816" s="22">
        <v>0</v>
      </c>
      <c r="K816" s="6" t="s">
        <v>1790</v>
      </c>
      <c r="L816" s="22">
        <v>0</v>
      </c>
    </row>
    <row r="817" spans="2:12">
      <c r="B817" s="6" t="s">
        <v>1682</v>
      </c>
      <c r="C817" s="22">
        <v>0</v>
      </c>
      <c r="E817" s="6" t="s">
        <v>1668</v>
      </c>
      <c r="F817" s="22">
        <v>0</v>
      </c>
      <c r="H817" s="6" t="s">
        <v>1765</v>
      </c>
      <c r="I817" s="22">
        <v>272373</v>
      </c>
      <c r="K817" s="6" t="s">
        <v>7091</v>
      </c>
      <c r="L817" s="22">
        <v>0</v>
      </c>
    </row>
    <row r="818" spans="2:12">
      <c r="B818" s="6" t="s">
        <v>1683</v>
      </c>
      <c r="C818" s="22">
        <v>0</v>
      </c>
      <c r="E818" s="6" t="s">
        <v>6622</v>
      </c>
      <c r="F818" s="22">
        <v>0</v>
      </c>
      <c r="H818" s="6" t="s">
        <v>1766</v>
      </c>
      <c r="I818" s="22">
        <v>1816153</v>
      </c>
      <c r="K818" s="6" t="s">
        <v>1792</v>
      </c>
      <c r="L818" s="22">
        <v>878470</v>
      </c>
    </row>
    <row r="819" spans="2:12">
      <c r="B819" s="6" t="s">
        <v>1684</v>
      </c>
      <c r="C819" s="22">
        <v>0</v>
      </c>
      <c r="E819" s="6" t="s">
        <v>1669</v>
      </c>
      <c r="F819" s="22">
        <v>2237</v>
      </c>
      <c r="H819" s="6" t="s">
        <v>1767</v>
      </c>
      <c r="I819" s="22">
        <v>198283</v>
      </c>
      <c r="K819" s="6" t="s">
        <v>6634</v>
      </c>
      <c r="L819" s="22">
        <v>0</v>
      </c>
    </row>
    <row r="820" spans="2:12">
      <c r="B820" s="6" t="s">
        <v>1685</v>
      </c>
      <c r="C820" s="22">
        <v>0</v>
      </c>
      <c r="E820" s="6" t="s">
        <v>1670</v>
      </c>
      <c r="F820" s="22">
        <v>619266</v>
      </c>
      <c r="H820" s="6" t="s">
        <v>1769</v>
      </c>
      <c r="I820" s="22">
        <v>4002341</v>
      </c>
      <c r="K820" s="6" t="s">
        <v>6635</v>
      </c>
      <c r="L820" s="22">
        <v>40178</v>
      </c>
    </row>
    <row r="821" spans="2:12">
      <c r="B821" s="6" t="s">
        <v>1686</v>
      </c>
      <c r="C821" s="22">
        <v>846370</v>
      </c>
      <c r="E821" s="6" t="s">
        <v>1671</v>
      </c>
      <c r="F821" s="22">
        <v>0</v>
      </c>
      <c r="H821" s="6" t="s">
        <v>1771</v>
      </c>
      <c r="I821" s="22">
        <v>136410</v>
      </c>
      <c r="K821" s="6" t="s">
        <v>1793</v>
      </c>
      <c r="L821" s="22">
        <v>0</v>
      </c>
    </row>
    <row r="822" spans="2:12">
      <c r="B822" s="6" t="s">
        <v>1687</v>
      </c>
      <c r="C822" s="22">
        <v>0</v>
      </c>
      <c r="E822" s="6" t="s">
        <v>1672</v>
      </c>
      <c r="F822" s="22">
        <v>1449673</v>
      </c>
      <c r="H822" s="6" t="s">
        <v>1772</v>
      </c>
      <c r="I822" s="22">
        <v>0</v>
      </c>
      <c r="K822" s="6" t="s">
        <v>7533</v>
      </c>
      <c r="L822" s="22">
        <v>0</v>
      </c>
    </row>
    <row r="823" spans="2:12">
      <c r="B823" s="6" t="s">
        <v>1688</v>
      </c>
      <c r="C823" s="22">
        <v>0</v>
      </c>
      <c r="E823" s="6" t="s">
        <v>1673</v>
      </c>
      <c r="F823" s="22">
        <v>0</v>
      </c>
      <c r="H823" s="6" t="s">
        <v>1773</v>
      </c>
      <c r="I823" s="22">
        <v>0</v>
      </c>
      <c r="K823" s="6" t="s">
        <v>1796</v>
      </c>
      <c r="L823" s="22">
        <v>0</v>
      </c>
    </row>
    <row r="824" spans="2:12">
      <c r="B824" s="6" t="s">
        <v>1689</v>
      </c>
      <c r="C824" s="22">
        <v>1057332</v>
      </c>
      <c r="E824" s="6" t="s">
        <v>1674</v>
      </c>
      <c r="F824" s="22">
        <v>6726</v>
      </c>
      <c r="H824" s="6" t="s">
        <v>1775</v>
      </c>
      <c r="I824" s="22">
        <v>0</v>
      </c>
      <c r="K824" s="6" t="s">
        <v>7534</v>
      </c>
      <c r="L824" s="22">
        <v>0</v>
      </c>
    </row>
    <row r="825" spans="2:12">
      <c r="B825" s="6" t="s">
        <v>1690</v>
      </c>
      <c r="C825" s="22">
        <v>0</v>
      </c>
      <c r="E825" s="6" t="s">
        <v>1675</v>
      </c>
      <c r="F825" s="22">
        <v>155184</v>
      </c>
      <c r="H825" s="6" t="s">
        <v>1776</v>
      </c>
      <c r="I825" s="22">
        <v>17729</v>
      </c>
      <c r="K825" s="6" t="s">
        <v>1797</v>
      </c>
      <c r="L825" s="22">
        <v>41465</v>
      </c>
    </row>
    <row r="826" spans="2:12">
      <c r="B826" s="6" t="s">
        <v>1691</v>
      </c>
      <c r="C826" s="22">
        <v>396000</v>
      </c>
      <c r="E826" s="6" t="s">
        <v>6623</v>
      </c>
      <c r="F826" s="22">
        <v>0</v>
      </c>
      <c r="H826" s="6" t="s">
        <v>1777</v>
      </c>
      <c r="I826" s="22">
        <v>123823</v>
      </c>
      <c r="K826" s="6" t="s">
        <v>1798</v>
      </c>
      <c r="L826" s="22">
        <v>661145</v>
      </c>
    </row>
    <row r="827" spans="2:12">
      <c r="B827" s="6" t="s">
        <v>1692</v>
      </c>
      <c r="C827" s="22">
        <v>101</v>
      </c>
      <c r="E827" s="6" t="s">
        <v>6624</v>
      </c>
      <c r="F827" s="22">
        <v>0</v>
      </c>
      <c r="H827" s="6" t="s">
        <v>1778</v>
      </c>
      <c r="I827" s="22">
        <v>47698501</v>
      </c>
      <c r="K827" s="6" t="s">
        <v>1799</v>
      </c>
      <c r="L827" s="22">
        <v>0</v>
      </c>
    </row>
    <row r="828" spans="2:12">
      <c r="B828" s="6" t="s">
        <v>1693</v>
      </c>
      <c r="C828" s="22">
        <v>6780984</v>
      </c>
      <c r="E828" s="6" t="s">
        <v>1676</v>
      </c>
      <c r="F828" s="22">
        <v>0</v>
      </c>
      <c r="H828" s="6" t="s">
        <v>1779</v>
      </c>
      <c r="I828" s="22">
        <v>12692687</v>
      </c>
      <c r="K828" s="6" t="s">
        <v>1800</v>
      </c>
      <c r="L828" s="22">
        <v>4517811</v>
      </c>
    </row>
    <row r="829" spans="2:12">
      <c r="B829" s="6" t="s">
        <v>1694</v>
      </c>
      <c r="C829" s="22">
        <v>41158</v>
      </c>
      <c r="E829" s="6" t="s">
        <v>1677</v>
      </c>
      <c r="F829" s="22">
        <v>0</v>
      </c>
      <c r="H829" s="6" t="s">
        <v>1780</v>
      </c>
      <c r="I829" s="22">
        <v>529375</v>
      </c>
      <c r="K829" s="6" t="s">
        <v>1801</v>
      </c>
      <c r="L829" s="22">
        <v>2123890</v>
      </c>
    </row>
    <row r="830" spans="2:12">
      <c r="B830" s="6" t="s">
        <v>1695</v>
      </c>
      <c r="C830" s="22">
        <v>975840</v>
      </c>
      <c r="E830" s="6" t="s">
        <v>1678</v>
      </c>
      <c r="F830" s="22">
        <v>0</v>
      </c>
      <c r="H830" s="6" t="s">
        <v>1781</v>
      </c>
      <c r="I830" s="22">
        <v>0</v>
      </c>
      <c r="K830" s="6" t="s">
        <v>7092</v>
      </c>
      <c r="L830" s="22">
        <v>0</v>
      </c>
    </row>
    <row r="831" spans="2:12">
      <c r="B831" s="6" t="s">
        <v>1696</v>
      </c>
      <c r="C831" s="22">
        <v>123921</v>
      </c>
      <c r="E831" s="6" t="s">
        <v>1679</v>
      </c>
      <c r="F831" s="22">
        <v>0</v>
      </c>
      <c r="H831" s="6" t="s">
        <v>1782</v>
      </c>
      <c r="I831" s="22">
        <v>489229</v>
      </c>
      <c r="K831" s="6" t="s">
        <v>1805</v>
      </c>
      <c r="L831" s="22">
        <v>410125</v>
      </c>
    </row>
    <row r="832" spans="2:12">
      <c r="B832" s="6" t="s">
        <v>1697</v>
      </c>
      <c r="C832" s="22">
        <v>114200</v>
      </c>
      <c r="E832" s="6" t="s">
        <v>6625</v>
      </c>
      <c r="F832" s="22">
        <v>0</v>
      </c>
      <c r="H832" s="6" t="s">
        <v>1783</v>
      </c>
      <c r="I832" s="22">
        <v>69894</v>
      </c>
      <c r="K832" s="6" t="s">
        <v>7535</v>
      </c>
      <c r="L832" s="22">
        <v>0</v>
      </c>
    </row>
    <row r="833" spans="2:12">
      <c r="B833" s="6" t="s">
        <v>1698</v>
      </c>
      <c r="C833" s="22">
        <v>0</v>
      </c>
      <c r="E833" s="6" t="s">
        <v>1680</v>
      </c>
      <c r="F833" s="22">
        <v>0</v>
      </c>
      <c r="H833" s="6" t="s">
        <v>1784</v>
      </c>
      <c r="I833" s="22">
        <v>553665321</v>
      </c>
      <c r="K833" s="6" t="s">
        <v>1806</v>
      </c>
      <c r="L833" s="22">
        <v>1132714</v>
      </c>
    </row>
    <row r="834" spans="2:12">
      <c r="B834" s="6" t="s">
        <v>1699</v>
      </c>
      <c r="C834" s="22">
        <v>155646</v>
      </c>
      <c r="E834" s="6" t="s">
        <v>1681</v>
      </c>
      <c r="F834" s="22">
        <v>98466</v>
      </c>
      <c r="H834" s="6" t="s">
        <v>1785</v>
      </c>
      <c r="I834" s="22">
        <v>107366</v>
      </c>
      <c r="K834" s="6" t="s">
        <v>1808</v>
      </c>
      <c r="L834" s="22">
        <v>19033</v>
      </c>
    </row>
    <row r="835" spans="2:12">
      <c r="B835" s="6" t="s">
        <v>1700</v>
      </c>
      <c r="C835" s="22">
        <v>1096508</v>
      </c>
      <c r="E835" s="6" t="s">
        <v>1682</v>
      </c>
      <c r="F835" s="22">
        <v>899985</v>
      </c>
      <c r="H835" s="6" t="s">
        <v>1786</v>
      </c>
      <c r="I835" s="22">
        <v>3917</v>
      </c>
      <c r="K835" s="6" t="s">
        <v>6636</v>
      </c>
      <c r="L835" s="22">
        <v>0</v>
      </c>
    </row>
    <row r="836" spans="2:12">
      <c r="B836" s="6" t="s">
        <v>1701</v>
      </c>
      <c r="C836" s="22">
        <v>242250</v>
      </c>
      <c r="E836" s="6" t="s">
        <v>1683</v>
      </c>
      <c r="F836" s="22">
        <v>0</v>
      </c>
      <c r="H836" s="6" t="s">
        <v>1787</v>
      </c>
      <c r="I836" s="22">
        <v>54788</v>
      </c>
      <c r="K836" s="6" t="s">
        <v>1809</v>
      </c>
      <c r="L836" s="22">
        <v>0</v>
      </c>
    </row>
    <row r="837" spans="2:12">
      <c r="B837" s="6" t="s">
        <v>1702</v>
      </c>
      <c r="C837" s="22">
        <v>177185</v>
      </c>
      <c r="E837" s="6" t="s">
        <v>6626</v>
      </c>
      <c r="F837" s="22">
        <v>0</v>
      </c>
      <c r="H837" s="6" t="s">
        <v>1789</v>
      </c>
      <c r="I837" s="22">
        <v>56085</v>
      </c>
      <c r="K837" s="6" t="s">
        <v>1810</v>
      </c>
      <c r="L837" s="22">
        <v>127056</v>
      </c>
    </row>
    <row r="838" spans="2:12">
      <c r="B838" s="6" t="s">
        <v>1703</v>
      </c>
      <c r="C838" s="22">
        <v>0</v>
      </c>
      <c r="E838" s="6" t="s">
        <v>1684</v>
      </c>
      <c r="F838" s="22">
        <v>0</v>
      </c>
      <c r="H838" s="6" t="s">
        <v>6633</v>
      </c>
      <c r="I838" s="22">
        <v>717255</v>
      </c>
      <c r="K838" s="6" t="s">
        <v>1811</v>
      </c>
      <c r="L838" s="22">
        <v>9586067</v>
      </c>
    </row>
    <row r="839" spans="2:12">
      <c r="B839" s="6" t="s">
        <v>1704</v>
      </c>
      <c r="C839" s="22">
        <v>0</v>
      </c>
      <c r="E839" s="6" t="s">
        <v>1685</v>
      </c>
      <c r="F839" s="22">
        <v>0</v>
      </c>
      <c r="H839" s="6" t="s">
        <v>7090</v>
      </c>
      <c r="I839" s="22">
        <v>0</v>
      </c>
      <c r="K839" s="6" t="s">
        <v>1812</v>
      </c>
      <c r="L839" s="22">
        <v>865953</v>
      </c>
    </row>
    <row r="840" spans="2:12">
      <c r="B840" s="6" t="s">
        <v>1705</v>
      </c>
      <c r="C840" s="22">
        <v>0</v>
      </c>
      <c r="E840" s="6" t="s">
        <v>1686</v>
      </c>
      <c r="F840" s="22">
        <v>885483</v>
      </c>
      <c r="H840" s="6" t="s">
        <v>1790</v>
      </c>
      <c r="I840" s="22">
        <v>524857</v>
      </c>
      <c r="K840" s="6" t="s">
        <v>7093</v>
      </c>
      <c r="L840" s="22">
        <v>99574</v>
      </c>
    </row>
    <row r="841" spans="2:12">
      <c r="B841" s="6" t="s">
        <v>1706</v>
      </c>
      <c r="C841" s="22">
        <v>1533502</v>
      </c>
      <c r="E841" s="6" t="s">
        <v>1688</v>
      </c>
      <c r="F841" s="22">
        <v>0</v>
      </c>
      <c r="H841" s="6" t="s">
        <v>7091</v>
      </c>
      <c r="I841" s="22">
        <v>0</v>
      </c>
      <c r="K841" s="6" t="s">
        <v>1813</v>
      </c>
      <c r="L841" s="22">
        <v>0</v>
      </c>
    </row>
    <row r="842" spans="2:12">
      <c r="B842" s="6" t="s">
        <v>1707</v>
      </c>
      <c r="C842" s="22">
        <v>784</v>
      </c>
      <c r="E842" s="6" t="s">
        <v>1689</v>
      </c>
      <c r="F842" s="22">
        <v>1267006</v>
      </c>
      <c r="H842" s="6" t="s">
        <v>1792</v>
      </c>
      <c r="I842" s="22">
        <v>873543</v>
      </c>
      <c r="K842" s="6" t="s">
        <v>1814</v>
      </c>
      <c r="L842" s="22">
        <v>32243</v>
      </c>
    </row>
    <row r="843" spans="2:12">
      <c r="B843" s="6" t="s">
        <v>1708</v>
      </c>
      <c r="C843" s="22">
        <v>6924319</v>
      </c>
      <c r="E843" s="6" t="s">
        <v>1690</v>
      </c>
      <c r="F843" s="22">
        <v>0</v>
      </c>
      <c r="H843" s="6" t="s">
        <v>6634</v>
      </c>
      <c r="I843" s="22">
        <v>1254</v>
      </c>
      <c r="K843" s="6" t="s">
        <v>1815</v>
      </c>
      <c r="L843" s="22">
        <v>83086</v>
      </c>
    </row>
    <row r="844" spans="2:12">
      <c r="B844" s="6" t="s">
        <v>1709</v>
      </c>
      <c r="C844" s="22">
        <v>0</v>
      </c>
      <c r="E844" s="6" t="s">
        <v>1691</v>
      </c>
      <c r="F844" s="22">
        <v>1053320</v>
      </c>
      <c r="H844" s="6" t="s">
        <v>6635</v>
      </c>
      <c r="I844" s="22">
        <v>120296</v>
      </c>
      <c r="K844" s="6" t="s">
        <v>1817</v>
      </c>
      <c r="L844" s="22">
        <v>79163</v>
      </c>
    </row>
    <row r="845" spans="2:12">
      <c r="B845" s="6" t="s">
        <v>1710</v>
      </c>
      <c r="C845" s="22">
        <v>0</v>
      </c>
      <c r="E845" s="6" t="s">
        <v>1692</v>
      </c>
      <c r="F845" s="22">
        <v>0</v>
      </c>
      <c r="H845" s="6" t="s">
        <v>1796</v>
      </c>
      <c r="I845" s="22">
        <v>0</v>
      </c>
      <c r="K845" s="6" t="s">
        <v>1818</v>
      </c>
      <c r="L845" s="22">
        <v>145510</v>
      </c>
    </row>
    <row r="846" spans="2:12">
      <c r="B846" s="6" t="s">
        <v>1711</v>
      </c>
      <c r="C846" s="22">
        <v>0</v>
      </c>
      <c r="E846" s="6" t="s">
        <v>1693</v>
      </c>
      <c r="F846" s="22">
        <v>7619392</v>
      </c>
      <c r="H846" s="6" t="s">
        <v>1797</v>
      </c>
      <c r="I846" s="22">
        <v>30402</v>
      </c>
      <c r="K846" s="6" t="s">
        <v>1820</v>
      </c>
      <c r="L846" s="22">
        <v>25216</v>
      </c>
    </row>
    <row r="847" spans="2:12">
      <c r="B847" s="6" t="s">
        <v>1712</v>
      </c>
      <c r="C847" s="22">
        <v>0</v>
      </c>
      <c r="E847" s="6" t="s">
        <v>1694</v>
      </c>
      <c r="F847" s="22">
        <v>13665</v>
      </c>
      <c r="H847" s="6" t="s">
        <v>1798</v>
      </c>
      <c r="I847" s="22">
        <v>1423938</v>
      </c>
      <c r="K847" s="6" t="s">
        <v>1821</v>
      </c>
      <c r="L847" s="22">
        <v>107939</v>
      </c>
    </row>
    <row r="848" spans="2:12">
      <c r="B848" s="6" t="s">
        <v>1713</v>
      </c>
      <c r="C848" s="22">
        <v>0</v>
      </c>
      <c r="E848" s="6" t="s">
        <v>6627</v>
      </c>
      <c r="F848" s="22">
        <v>0</v>
      </c>
      <c r="H848" s="6" t="s">
        <v>1799</v>
      </c>
      <c r="I848" s="22">
        <v>0</v>
      </c>
      <c r="K848" s="6" t="s">
        <v>1823</v>
      </c>
      <c r="L848" s="22">
        <v>847566</v>
      </c>
    </row>
    <row r="849" spans="2:12">
      <c r="B849" s="6" t="s">
        <v>1714</v>
      </c>
      <c r="C849" s="22">
        <v>49191</v>
      </c>
      <c r="E849" s="6" t="s">
        <v>1695</v>
      </c>
      <c r="F849" s="22">
        <v>638694</v>
      </c>
      <c r="H849" s="6" t="s">
        <v>1800</v>
      </c>
      <c r="I849" s="22">
        <v>6945411</v>
      </c>
      <c r="K849" s="6" t="s">
        <v>1824</v>
      </c>
      <c r="L849" s="22">
        <v>151813</v>
      </c>
    </row>
    <row r="850" spans="2:12">
      <c r="B850" s="6" t="s">
        <v>1715</v>
      </c>
      <c r="C850" s="22">
        <v>0</v>
      </c>
      <c r="E850" s="6" t="s">
        <v>1696</v>
      </c>
      <c r="F850" s="22">
        <v>180456</v>
      </c>
      <c r="H850" s="6" t="s">
        <v>1801</v>
      </c>
      <c r="I850" s="22">
        <v>1895809</v>
      </c>
      <c r="K850" s="6" t="s">
        <v>1825</v>
      </c>
      <c r="L850" s="22">
        <v>2232183</v>
      </c>
    </row>
    <row r="851" spans="2:12">
      <c r="B851" s="6" t="s">
        <v>1716</v>
      </c>
      <c r="C851" s="22">
        <v>27122</v>
      </c>
      <c r="E851" s="6" t="s">
        <v>6628</v>
      </c>
      <c r="F851" s="22">
        <v>0</v>
      </c>
      <c r="H851" s="6" t="s">
        <v>7092</v>
      </c>
      <c r="I851" s="22">
        <v>0</v>
      </c>
      <c r="K851" s="6" t="s">
        <v>1826</v>
      </c>
      <c r="L851" s="22">
        <v>133238985</v>
      </c>
    </row>
    <row r="852" spans="2:12">
      <c r="B852" s="6" t="s">
        <v>1717</v>
      </c>
      <c r="C852" s="22">
        <v>18523</v>
      </c>
      <c r="E852" s="6" t="s">
        <v>6629</v>
      </c>
      <c r="F852" s="22">
        <v>0</v>
      </c>
      <c r="H852" s="6" t="s">
        <v>1805</v>
      </c>
      <c r="I852" s="22">
        <v>0</v>
      </c>
      <c r="K852" s="6" t="s">
        <v>1827</v>
      </c>
      <c r="L852" s="22">
        <v>0</v>
      </c>
    </row>
    <row r="853" spans="2:12">
      <c r="B853" s="6" t="s">
        <v>1718</v>
      </c>
      <c r="C853" s="22">
        <v>6644</v>
      </c>
      <c r="E853" s="6" t="s">
        <v>1697</v>
      </c>
      <c r="F853" s="22">
        <v>332113</v>
      </c>
      <c r="H853" s="6" t="s">
        <v>1806</v>
      </c>
      <c r="I853" s="22">
        <v>537704</v>
      </c>
      <c r="K853" s="6" t="s">
        <v>1828</v>
      </c>
      <c r="L853" s="22">
        <v>1976023</v>
      </c>
    </row>
    <row r="854" spans="2:12">
      <c r="B854" s="6" t="s">
        <v>1719</v>
      </c>
      <c r="C854" s="22">
        <v>2317094</v>
      </c>
      <c r="E854" s="6" t="s">
        <v>1698</v>
      </c>
      <c r="F854" s="22">
        <v>0</v>
      </c>
      <c r="H854" s="6" t="s">
        <v>1807</v>
      </c>
      <c r="I854" s="22">
        <v>0</v>
      </c>
      <c r="K854" s="6" t="s">
        <v>1829</v>
      </c>
      <c r="L854" s="22">
        <v>0</v>
      </c>
    </row>
    <row r="855" spans="2:12">
      <c r="B855" s="6" t="s">
        <v>1720</v>
      </c>
      <c r="C855" s="22">
        <v>0</v>
      </c>
      <c r="E855" s="6" t="s">
        <v>1699</v>
      </c>
      <c r="F855" s="22">
        <v>402911</v>
      </c>
      <c r="H855" s="6" t="s">
        <v>1808</v>
      </c>
      <c r="I855" s="22">
        <v>162539</v>
      </c>
      <c r="K855" s="6" t="s">
        <v>1830</v>
      </c>
      <c r="L855" s="22">
        <v>169882</v>
      </c>
    </row>
    <row r="856" spans="2:12">
      <c r="B856" s="6" t="s">
        <v>1721</v>
      </c>
      <c r="C856" s="22">
        <v>364189</v>
      </c>
      <c r="E856" s="6" t="s">
        <v>1700</v>
      </c>
      <c r="F856" s="22">
        <v>1060516</v>
      </c>
      <c r="H856" s="6" t="s">
        <v>6636</v>
      </c>
      <c r="I856" s="22">
        <v>0</v>
      </c>
      <c r="K856" s="6" t="s">
        <v>6637</v>
      </c>
      <c r="L856" s="22">
        <v>9856282</v>
      </c>
    </row>
    <row r="857" spans="2:12">
      <c r="B857" s="6" t="s">
        <v>1722</v>
      </c>
      <c r="C857" s="22">
        <v>834960</v>
      </c>
      <c r="E857" s="6" t="s">
        <v>1701</v>
      </c>
      <c r="F857" s="22">
        <v>2605550</v>
      </c>
      <c r="H857" s="6" t="s">
        <v>1809</v>
      </c>
      <c r="I857" s="22">
        <v>0</v>
      </c>
      <c r="K857" s="6" t="s">
        <v>1833</v>
      </c>
      <c r="L857" s="22">
        <v>0</v>
      </c>
    </row>
    <row r="858" spans="2:12">
      <c r="B858" s="6" t="s">
        <v>1723</v>
      </c>
      <c r="C858" s="22">
        <v>0</v>
      </c>
      <c r="E858" s="6" t="s">
        <v>1702</v>
      </c>
      <c r="F858" s="22">
        <v>170668</v>
      </c>
      <c r="H858" s="6" t="s">
        <v>1810</v>
      </c>
      <c r="I858" s="22">
        <v>271973</v>
      </c>
      <c r="K858" s="6" t="s">
        <v>1835</v>
      </c>
      <c r="L858" s="22">
        <v>555855976</v>
      </c>
    </row>
    <row r="859" spans="2:12">
      <c r="B859" s="6" t="s">
        <v>1724</v>
      </c>
      <c r="C859" s="22">
        <v>144407</v>
      </c>
      <c r="E859" s="6" t="s">
        <v>1703</v>
      </c>
      <c r="F859" s="22">
        <v>0</v>
      </c>
      <c r="H859" s="6" t="s">
        <v>1811</v>
      </c>
      <c r="I859" s="22">
        <v>21993630</v>
      </c>
      <c r="K859" s="6" t="s">
        <v>1836</v>
      </c>
      <c r="L859" s="22">
        <v>156069</v>
      </c>
    </row>
    <row r="860" spans="2:12">
      <c r="B860" s="6" t="s">
        <v>1725</v>
      </c>
      <c r="C860" s="22">
        <v>0</v>
      </c>
      <c r="E860" s="6" t="s">
        <v>1704</v>
      </c>
      <c r="F860" s="22">
        <v>0</v>
      </c>
      <c r="H860" s="6" t="s">
        <v>1812</v>
      </c>
      <c r="I860" s="22">
        <v>775907</v>
      </c>
      <c r="K860" s="6" t="s">
        <v>7536</v>
      </c>
      <c r="L860" s="22">
        <v>0</v>
      </c>
    </row>
    <row r="861" spans="2:12">
      <c r="B861" s="6" t="s">
        <v>1726</v>
      </c>
      <c r="C861" s="22">
        <v>82668</v>
      </c>
      <c r="E861" s="6" t="s">
        <v>6630</v>
      </c>
      <c r="F861" s="22">
        <v>0</v>
      </c>
      <c r="H861" s="6" t="s">
        <v>7093</v>
      </c>
      <c r="I861" s="22">
        <v>25815</v>
      </c>
      <c r="K861" s="6" t="s">
        <v>7537</v>
      </c>
      <c r="L861" s="22">
        <v>0</v>
      </c>
    </row>
    <row r="862" spans="2:12">
      <c r="B862" s="6" t="s">
        <v>1727</v>
      </c>
      <c r="C862" s="22">
        <v>700369</v>
      </c>
      <c r="E862" s="6" t="s">
        <v>1706</v>
      </c>
      <c r="F862" s="22">
        <v>3976026</v>
      </c>
      <c r="H862" s="6" t="s">
        <v>1813</v>
      </c>
      <c r="I862" s="22">
        <v>5942</v>
      </c>
      <c r="K862" s="6" t="s">
        <v>1839</v>
      </c>
      <c r="L862" s="22">
        <v>1295845</v>
      </c>
    </row>
    <row r="863" spans="2:12">
      <c r="B863" s="6" t="s">
        <v>1728</v>
      </c>
      <c r="C863" s="22">
        <v>217798</v>
      </c>
      <c r="E863" s="6" t="s">
        <v>1707</v>
      </c>
      <c r="F863" s="22">
        <v>141860</v>
      </c>
      <c r="H863" s="6" t="s">
        <v>1814</v>
      </c>
      <c r="I863" s="22">
        <v>86385</v>
      </c>
      <c r="K863" s="6" t="s">
        <v>1840</v>
      </c>
      <c r="L863" s="22">
        <v>4573977</v>
      </c>
    </row>
    <row r="864" spans="2:12">
      <c r="B864" s="6" t="s">
        <v>1729</v>
      </c>
      <c r="C864" s="22">
        <v>0</v>
      </c>
      <c r="E864" s="6" t="s">
        <v>1708</v>
      </c>
      <c r="F864" s="22">
        <v>8362952</v>
      </c>
      <c r="H864" s="6" t="s">
        <v>1815</v>
      </c>
      <c r="I864" s="22">
        <v>123170</v>
      </c>
      <c r="K864" s="6" t="s">
        <v>1843</v>
      </c>
      <c r="L864" s="22">
        <v>1514377</v>
      </c>
    </row>
    <row r="865" spans="2:12">
      <c r="B865" s="6" t="s">
        <v>1730</v>
      </c>
      <c r="C865" s="22">
        <v>398443</v>
      </c>
      <c r="E865" s="6" t="s">
        <v>1709</v>
      </c>
      <c r="F865" s="22">
        <v>0</v>
      </c>
      <c r="H865" s="6" t="s">
        <v>1817</v>
      </c>
      <c r="I865" s="22">
        <v>92268</v>
      </c>
      <c r="K865" s="6" t="s">
        <v>1846</v>
      </c>
      <c r="L865" s="22">
        <v>0</v>
      </c>
    </row>
    <row r="866" spans="2:12">
      <c r="B866" s="6" t="s">
        <v>1731</v>
      </c>
      <c r="C866" s="22">
        <v>0</v>
      </c>
      <c r="E866" s="6" t="s">
        <v>1710</v>
      </c>
      <c r="F866" s="22">
        <v>0</v>
      </c>
      <c r="H866" s="6" t="s">
        <v>1818</v>
      </c>
      <c r="I866" s="22">
        <v>238624</v>
      </c>
      <c r="K866" s="6" t="s">
        <v>1847</v>
      </c>
      <c r="L866" s="22">
        <v>168443</v>
      </c>
    </row>
    <row r="867" spans="2:12">
      <c r="B867" s="6" t="s">
        <v>1732</v>
      </c>
      <c r="C867" s="22">
        <v>470688</v>
      </c>
      <c r="E867" s="6" t="s">
        <v>1712</v>
      </c>
      <c r="F867" s="22">
        <v>0</v>
      </c>
      <c r="H867" s="6" t="s">
        <v>1819</v>
      </c>
      <c r="I867" s="22">
        <v>0</v>
      </c>
      <c r="K867" s="6" t="s">
        <v>6638</v>
      </c>
      <c r="L867" s="22">
        <v>13264</v>
      </c>
    </row>
    <row r="868" spans="2:12">
      <c r="B868" s="6" t="s">
        <v>1733</v>
      </c>
      <c r="C868" s="22">
        <v>260000</v>
      </c>
      <c r="E868" s="6" t="s">
        <v>1713</v>
      </c>
      <c r="F868" s="22">
        <v>75396</v>
      </c>
      <c r="H868" s="6" t="s">
        <v>1820</v>
      </c>
      <c r="I868" s="22">
        <v>65241</v>
      </c>
      <c r="K868" s="6" t="s">
        <v>6639</v>
      </c>
      <c r="L868" s="22">
        <v>0</v>
      </c>
    </row>
    <row r="869" spans="2:12">
      <c r="B869" s="6" t="s">
        <v>1734</v>
      </c>
      <c r="C869" s="22">
        <v>0</v>
      </c>
      <c r="E869" s="6" t="s">
        <v>1714</v>
      </c>
      <c r="F869" s="22">
        <v>0</v>
      </c>
      <c r="H869" s="6" t="s">
        <v>1821</v>
      </c>
      <c r="I869" s="22">
        <v>40979</v>
      </c>
      <c r="K869" s="6" t="s">
        <v>1848</v>
      </c>
      <c r="L869" s="22">
        <v>275271</v>
      </c>
    </row>
    <row r="870" spans="2:12">
      <c r="B870" s="6" t="s">
        <v>1735</v>
      </c>
      <c r="C870" s="22">
        <v>150457275</v>
      </c>
      <c r="E870" s="6" t="s">
        <v>1715</v>
      </c>
      <c r="F870" s="22">
        <v>196747</v>
      </c>
      <c r="H870" s="6" t="s">
        <v>1822</v>
      </c>
      <c r="I870" s="22">
        <v>0</v>
      </c>
      <c r="K870" s="6" t="s">
        <v>1851</v>
      </c>
      <c r="L870" s="22">
        <v>0</v>
      </c>
    </row>
    <row r="871" spans="2:12">
      <c r="B871" s="6" t="s">
        <v>1736</v>
      </c>
      <c r="C871" s="22">
        <v>0</v>
      </c>
      <c r="E871" s="6" t="s">
        <v>1716</v>
      </c>
      <c r="F871" s="22">
        <v>0</v>
      </c>
      <c r="H871" s="6" t="s">
        <v>1823</v>
      </c>
      <c r="I871" s="22">
        <v>496787</v>
      </c>
      <c r="K871" s="6" t="s">
        <v>7538</v>
      </c>
      <c r="L871" s="22">
        <v>0</v>
      </c>
    </row>
    <row r="872" spans="2:12">
      <c r="B872" s="6" t="s">
        <v>1737</v>
      </c>
      <c r="C872" s="22">
        <v>0</v>
      </c>
      <c r="E872" s="6" t="s">
        <v>1717</v>
      </c>
      <c r="F872" s="22">
        <v>34440</v>
      </c>
      <c r="H872" s="6" t="s">
        <v>1824</v>
      </c>
      <c r="I872" s="22">
        <v>5645</v>
      </c>
      <c r="K872" s="6" t="s">
        <v>1852</v>
      </c>
      <c r="L872" s="22">
        <v>0</v>
      </c>
    </row>
    <row r="873" spans="2:12">
      <c r="B873" s="6" t="s">
        <v>1738</v>
      </c>
      <c r="C873" s="22">
        <v>0</v>
      </c>
      <c r="E873" s="6" t="s">
        <v>1718</v>
      </c>
      <c r="F873" s="22">
        <v>8770</v>
      </c>
      <c r="H873" s="6" t="s">
        <v>1825</v>
      </c>
      <c r="I873" s="22">
        <v>1178030</v>
      </c>
      <c r="K873" s="6" t="s">
        <v>7539</v>
      </c>
      <c r="L873" s="22">
        <v>0</v>
      </c>
    </row>
    <row r="874" spans="2:12">
      <c r="B874" s="6" t="s">
        <v>1739</v>
      </c>
      <c r="C874" s="22">
        <v>7719</v>
      </c>
      <c r="E874" s="6" t="s">
        <v>1719</v>
      </c>
      <c r="F874" s="22">
        <v>8956492</v>
      </c>
      <c r="H874" s="6" t="s">
        <v>1826</v>
      </c>
      <c r="I874" s="22">
        <v>149273367</v>
      </c>
      <c r="K874" s="6" t="s">
        <v>1853</v>
      </c>
      <c r="L874" s="22">
        <v>0</v>
      </c>
    </row>
    <row r="875" spans="2:12">
      <c r="B875" s="6" t="s">
        <v>1740</v>
      </c>
      <c r="C875" s="22">
        <v>194415</v>
      </c>
      <c r="E875" s="6" t="s">
        <v>1720</v>
      </c>
      <c r="F875" s="22">
        <v>30236</v>
      </c>
      <c r="H875" s="6" t="s">
        <v>1827</v>
      </c>
      <c r="I875" s="22">
        <v>0</v>
      </c>
      <c r="K875" s="6" t="s">
        <v>7540</v>
      </c>
      <c r="L875" s="22">
        <v>0</v>
      </c>
    </row>
    <row r="876" spans="2:12">
      <c r="B876" s="6" t="s">
        <v>1741</v>
      </c>
      <c r="C876" s="22">
        <v>21162</v>
      </c>
      <c r="E876" s="6" t="s">
        <v>1721</v>
      </c>
      <c r="F876" s="22">
        <v>0</v>
      </c>
      <c r="H876" s="6" t="s">
        <v>1828</v>
      </c>
      <c r="I876" s="22">
        <v>1234330</v>
      </c>
      <c r="K876" s="6" t="s">
        <v>1854</v>
      </c>
      <c r="L876" s="22">
        <v>0</v>
      </c>
    </row>
    <row r="877" spans="2:12">
      <c r="B877" s="6" t="s">
        <v>1742</v>
      </c>
      <c r="C877" s="22">
        <v>0</v>
      </c>
      <c r="E877" s="6" t="s">
        <v>1722</v>
      </c>
      <c r="F877" s="22">
        <v>783579</v>
      </c>
      <c r="H877" s="6" t="s">
        <v>1829</v>
      </c>
      <c r="I877" s="22">
        <v>25104</v>
      </c>
      <c r="K877" s="6" t="s">
        <v>7094</v>
      </c>
      <c r="L877" s="22">
        <v>12417</v>
      </c>
    </row>
    <row r="878" spans="2:12">
      <c r="B878" s="6" t="s">
        <v>1743</v>
      </c>
      <c r="C878" s="22">
        <v>652293</v>
      </c>
      <c r="E878" s="6" t="s">
        <v>1723</v>
      </c>
      <c r="F878" s="22">
        <v>0</v>
      </c>
      <c r="H878" s="6" t="s">
        <v>1830</v>
      </c>
      <c r="I878" s="22">
        <v>432074</v>
      </c>
      <c r="K878" s="6" t="s">
        <v>1856</v>
      </c>
      <c r="L878" s="22">
        <v>155863</v>
      </c>
    </row>
    <row r="879" spans="2:12">
      <c r="B879" s="6" t="s">
        <v>1744</v>
      </c>
      <c r="C879" s="22">
        <v>11407725</v>
      </c>
      <c r="E879" s="6" t="s">
        <v>1724</v>
      </c>
      <c r="F879" s="22">
        <v>52499</v>
      </c>
      <c r="H879" s="6" t="s">
        <v>6637</v>
      </c>
      <c r="I879" s="22">
        <v>3495154</v>
      </c>
      <c r="K879" s="6" t="s">
        <v>1857</v>
      </c>
      <c r="L879" s="22">
        <v>0</v>
      </c>
    </row>
    <row r="880" spans="2:12">
      <c r="B880" s="6" t="s">
        <v>1745</v>
      </c>
      <c r="C880" s="22">
        <v>788632</v>
      </c>
      <c r="E880" s="6" t="s">
        <v>1725</v>
      </c>
      <c r="F880" s="22">
        <v>0</v>
      </c>
      <c r="H880" s="6" t="s">
        <v>1833</v>
      </c>
      <c r="I880" s="22">
        <v>565</v>
      </c>
      <c r="K880" s="6" t="s">
        <v>6640</v>
      </c>
      <c r="L880" s="22">
        <v>0</v>
      </c>
    </row>
    <row r="881" spans="2:12">
      <c r="B881" s="6" t="s">
        <v>1746</v>
      </c>
      <c r="C881" s="22">
        <v>18441</v>
      </c>
      <c r="E881" s="6" t="s">
        <v>1726</v>
      </c>
      <c r="F881" s="22">
        <v>985175</v>
      </c>
      <c r="H881" s="6" t="s">
        <v>1835</v>
      </c>
      <c r="I881" s="22">
        <v>547392860</v>
      </c>
      <c r="K881" s="6" t="s">
        <v>1858</v>
      </c>
      <c r="L881" s="22">
        <v>705941</v>
      </c>
    </row>
    <row r="882" spans="2:12">
      <c r="B882" s="6" t="s">
        <v>1747</v>
      </c>
      <c r="C882" s="22">
        <v>0</v>
      </c>
      <c r="E882" s="6" t="s">
        <v>1727</v>
      </c>
      <c r="F882" s="22">
        <v>648330</v>
      </c>
      <c r="H882" s="6" t="s">
        <v>1836</v>
      </c>
      <c r="I882" s="22">
        <v>155754</v>
      </c>
      <c r="K882" s="6" t="s">
        <v>1859</v>
      </c>
      <c r="L882" s="22">
        <v>2044900</v>
      </c>
    </row>
    <row r="883" spans="2:12">
      <c r="B883" s="6" t="s">
        <v>1748</v>
      </c>
      <c r="C883" s="22">
        <v>83877822</v>
      </c>
      <c r="E883" s="6" t="s">
        <v>1728</v>
      </c>
      <c r="F883" s="22">
        <v>241833</v>
      </c>
      <c r="H883" s="6" t="s">
        <v>1837</v>
      </c>
      <c r="I883" s="22">
        <v>0</v>
      </c>
      <c r="K883" s="6" t="s">
        <v>1860</v>
      </c>
      <c r="L883" s="22">
        <v>227476980</v>
      </c>
    </row>
    <row r="884" spans="2:12">
      <c r="B884" s="6" t="s">
        <v>1749</v>
      </c>
      <c r="C884" s="22">
        <v>206310</v>
      </c>
      <c r="E884" s="6" t="s">
        <v>1729</v>
      </c>
      <c r="F884" s="22">
        <v>0</v>
      </c>
      <c r="H884" s="6" t="s">
        <v>1839</v>
      </c>
      <c r="I884" s="22">
        <v>1348234</v>
      </c>
      <c r="K884" s="6" t="s">
        <v>1863</v>
      </c>
      <c r="L884" s="22">
        <v>2100</v>
      </c>
    </row>
    <row r="885" spans="2:12">
      <c r="B885" s="6" t="s">
        <v>1750</v>
      </c>
      <c r="C885" s="22">
        <v>478551</v>
      </c>
      <c r="E885" s="6" t="s">
        <v>1730</v>
      </c>
      <c r="F885" s="22">
        <v>726961</v>
      </c>
      <c r="H885" s="6" t="s">
        <v>1840</v>
      </c>
      <c r="I885" s="22">
        <v>7868643</v>
      </c>
      <c r="K885" s="6" t="s">
        <v>1864</v>
      </c>
      <c r="L885" s="22">
        <v>348607</v>
      </c>
    </row>
    <row r="886" spans="2:12">
      <c r="B886" s="6" t="s">
        <v>1751</v>
      </c>
      <c r="C886" s="22">
        <v>0</v>
      </c>
      <c r="E886" s="6" t="s">
        <v>1731</v>
      </c>
      <c r="F886" s="22">
        <v>0</v>
      </c>
      <c r="H886" s="6" t="s">
        <v>1842</v>
      </c>
      <c r="I886" s="22">
        <v>0</v>
      </c>
      <c r="K886" s="6" t="s">
        <v>1865</v>
      </c>
      <c r="L886" s="22">
        <v>0</v>
      </c>
    </row>
    <row r="887" spans="2:12">
      <c r="B887" s="6" t="s">
        <v>1752</v>
      </c>
      <c r="C887" s="22">
        <v>161684</v>
      </c>
      <c r="E887" s="6" t="s">
        <v>1732</v>
      </c>
      <c r="F887" s="22">
        <v>598278</v>
      </c>
      <c r="H887" s="6" t="s">
        <v>1843</v>
      </c>
      <c r="I887" s="22">
        <v>1110796</v>
      </c>
      <c r="K887" s="6" t="s">
        <v>1866</v>
      </c>
      <c r="L887" s="22">
        <v>25937</v>
      </c>
    </row>
    <row r="888" spans="2:12">
      <c r="B888" s="6" t="s">
        <v>1753</v>
      </c>
      <c r="C888" s="22">
        <v>246324</v>
      </c>
      <c r="E888" s="6" t="s">
        <v>1733</v>
      </c>
      <c r="F888" s="22">
        <v>0</v>
      </c>
      <c r="H888" s="6" t="s">
        <v>1845</v>
      </c>
      <c r="I888" s="22">
        <v>0</v>
      </c>
      <c r="K888" s="6" t="s">
        <v>1869</v>
      </c>
      <c r="L888" s="22">
        <v>14237</v>
      </c>
    </row>
    <row r="889" spans="2:12">
      <c r="B889" s="6" t="s">
        <v>1754</v>
      </c>
      <c r="C889" s="22">
        <v>0</v>
      </c>
      <c r="E889" s="6" t="s">
        <v>1734</v>
      </c>
      <c r="F889" s="22">
        <v>980712</v>
      </c>
      <c r="H889" s="6" t="s">
        <v>1846</v>
      </c>
      <c r="I889" s="22">
        <v>0</v>
      </c>
      <c r="K889" s="6" t="s">
        <v>1870</v>
      </c>
      <c r="L889" s="22">
        <v>852669</v>
      </c>
    </row>
    <row r="890" spans="2:12">
      <c r="B890" s="6" t="s">
        <v>1755</v>
      </c>
      <c r="C890" s="22">
        <v>27074</v>
      </c>
      <c r="E890" s="6" t="s">
        <v>1735</v>
      </c>
      <c r="F890" s="22">
        <v>121771257</v>
      </c>
      <c r="H890" s="6" t="s">
        <v>1847</v>
      </c>
      <c r="I890" s="22">
        <v>1034089</v>
      </c>
      <c r="K890" s="6" t="s">
        <v>6641</v>
      </c>
      <c r="L890" s="22">
        <v>933715</v>
      </c>
    </row>
    <row r="891" spans="2:12">
      <c r="B891" s="6" t="s">
        <v>1756</v>
      </c>
      <c r="C891" s="22">
        <v>0</v>
      </c>
      <c r="E891" s="6" t="s">
        <v>1736</v>
      </c>
      <c r="F891" s="22">
        <v>0</v>
      </c>
      <c r="H891" s="6" t="s">
        <v>6638</v>
      </c>
      <c r="I891" s="22">
        <v>70867</v>
      </c>
      <c r="K891" s="6" t="s">
        <v>1873</v>
      </c>
      <c r="L891" s="22">
        <v>341738</v>
      </c>
    </row>
    <row r="892" spans="2:12">
      <c r="B892" s="6" t="s">
        <v>1757</v>
      </c>
      <c r="C892" s="22">
        <v>2253282</v>
      </c>
      <c r="E892" s="6" t="s">
        <v>1737</v>
      </c>
      <c r="F892" s="22">
        <v>0</v>
      </c>
      <c r="H892" s="6" t="s">
        <v>6639</v>
      </c>
      <c r="I892" s="22">
        <v>0</v>
      </c>
      <c r="K892" s="6" t="s">
        <v>1875</v>
      </c>
      <c r="L892" s="22">
        <v>53572</v>
      </c>
    </row>
    <row r="893" spans="2:12">
      <c r="B893" s="6" t="s">
        <v>1758</v>
      </c>
      <c r="C893" s="22">
        <v>7324883</v>
      </c>
      <c r="E893" s="6" t="s">
        <v>1738</v>
      </c>
      <c r="F893" s="22">
        <v>0</v>
      </c>
      <c r="H893" s="6" t="s">
        <v>1848</v>
      </c>
      <c r="I893" s="22">
        <v>553499</v>
      </c>
      <c r="K893" s="6" t="s">
        <v>1878</v>
      </c>
      <c r="L893" s="22">
        <v>0</v>
      </c>
    </row>
    <row r="894" spans="2:12">
      <c r="B894" s="6" t="s">
        <v>1759</v>
      </c>
      <c r="C894" s="22">
        <v>32643387</v>
      </c>
      <c r="E894" s="6" t="s">
        <v>1739</v>
      </c>
      <c r="F894" s="22">
        <v>20921</v>
      </c>
      <c r="H894" s="6" t="s">
        <v>1851</v>
      </c>
      <c r="I894" s="22">
        <v>0</v>
      </c>
      <c r="K894" s="6" t="s">
        <v>6642</v>
      </c>
      <c r="L894" s="22">
        <v>640665</v>
      </c>
    </row>
    <row r="895" spans="2:12">
      <c r="B895" s="6" t="s">
        <v>1760</v>
      </c>
      <c r="C895" s="22">
        <v>0</v>
      </c>
      <c r="E895" s="6" t="s">
        <v>1740</v>
      </c>
      <c r="F895" s="22">
        <v>147884</v>
      </c>
      <c r="H895" s="6" t="s">
        <v>1852</v>
      </c>
      <c r="I895" s="22">
        <v>0</v>
      </c>
      <c r="K895" s="6" t="s">
        <v>1880</v>
      </c>
      <c r="L895" s="22">
        <v>299849</v>
      </c>
    </row>
    <row r="896" spans="2:12">
      <c r="B896" s="6" t="s">
        <v>1761</v>
      </c>
      <c r="C896" s="22">
        <v>152026</v>
      </c>
      <c r="E896" s="6" t="s">
        <v>1741</v>
      </c>
      <c r="F896" s="22">
        <v>48304</v>
      </c>
      <c r="H896" s="6" t="s">
        <v>1853</v>
      </c>
      <c r="I896" s="22">
        <v>0</v>
      </c>
      <c r="K896" s="6" t="s">
        <v>1881</v>
      </c>
      <c r="L896" s="22">
        <v>363652</v>
      </c>
    </row>
    <row r="897" spans="2:12">
      <c r="B897" s="6" t="s">
        <v>1762</v>
      </c>
      <c r="C897" s="22">
        <v>0</v>
      </c>
      <c r="E897" s="6" t="s">
        <v>1742</v>
      </c>
      <c r="F897" s="22">
        <v>10797</v>
      </c>
      <c r="H897" s="6" t="s">
        <v>1854</v>
      </c>
      <c r="I897" s="22">
        <v>0</v>
      </c>
      <c r="K897" s="6" t="s">
        <v>1882</v>
      </c>
      <c r="L897" s="22">
        <v>4268717</v>
      </c>
    </row>
    <row r="898" spans="2:12">
      <c r="B898" s="6" t="s">
        <v>1763</v>
      </c>
      <c r="C898" s="22">
        <v>67288</v>
      </c>
      <c r="E898" s="6" t="s">
        <v>1743</v>
      </c>
      <c r="F898" s="22">
        <v>2458</v>
      </c>
      <c r="H898" s="6" t="s">
        <v>7094</v>
      </c>
      <c r="I898" s="22">
        <v>8766</v>
      </c>
      <c r="K898" s="6" t="s">
        <v>1884</v>
      </c>
      <c r="L898" s="22">
        <v>3210715</v>
      </c>
    </row>
    <row r="899" spans="2:12">
      <c r="B899" s="6" t="s">
        <v>1764</v>
      </c>
      <c r="C899" s="22">
        <v>0</v>
      </c>
      <c r="E899" s="6" t="s">
        <v>1744</v>
      </c>
      <c r="F899" s="22">
        <v>8237157</v>
      </c>
      <c r="H899" s="6" t="s">
        <v>1856</v>
      </c>
      <c r="I899" s="22">
        <v>147816</v>
      </c>
      <c r="K899" s="6" t="s">
        <v>1885</v>
      </c>
      <c r="L899" s="22">
        <v>255461</v>
      </c>
    </row>
    <row r="900" spans="2:12">
      <c r="B900" s="6" t="s">
        <v>1765</v>
      </c>
      <c r="C900" s="22">
        <v>303111</v>
      </c>
      <c r="E900" s="6" t="s">
        <v>1745</v>
      </c>
      <c r="F900" s="22">
        <v>387726</v>
      </c>
      <c r="H900" s="6" t="s">
        <v>1857</v>
      </c>
      <c r="I900" s="22">
        <v>0</v>
      </c>
      <c r="K900" s="6" t="s">
        <v>1886</v>
      </c>
      <c r="L900" s="22">
        <v>3289273</v>
      </c>
    </row>
    <row r="901" spans="2:12">
      <c r="B901" s="6" t="s">
        <v>1766</v>
      </c>
      <c r="C901" s="22">
        <v>1336635</v>
      </c>
      <c r="E901" s="6" t="s">
        <v>1747</v>
      </c>
      <c r="F901" s="22">
        <v>0</v>
      </c>
      <c r="H901" s="6" t="s">
        <v>6640</v>
      </c>
      <c r="I901" s="22">
        <v>0</v>
      </c>
      <c r="K901" s="6" t="s">
        <v>1887</v>
      </c>
      <c r="L901" s="22">
        <v>0</v>
      </c>
    </row>
    <row r="902" spans="2:12">
      <c r="B902" s="6" t="s">
        <v>1767</v>
      </c>
      <c r="C902" s="22">
        <v>188952</v>
      </c>
      <c r="E902" s="6" t="s">
        <v>1748</v>
      </c>
      <c r="F902" s="22">
        <v>67001793</v>
      </c>
      <c r="H902" s="6" t="s">
        <v>1858</v>
      </c>
      <c r="I902" s="22">
        <v>754876</v>
      </c>
      <c r="K902" s="6" t="s">
        <v>1888</v>
      </c>
      <c r="L902" s="22">
        <v>23245</v>
      </c>
    </row>
    <row r="903" spans="2:12">
      <c r="B903" s="6" t="s">
        <v>1768</v>
      </c>
      <c r="C903" s="22">
        <v>0</v>
      </c>
      <c r="E903" s="6" t="s">
        <v>1749</v>
      </c>
      <c r="F903" s="22">
        <v>43747</v>
      </c>
      <c r="H903" s="6" t="s">
        <v>1859</v>
      </c>
      <c r="I903" s="22">
        <v>2135100</v>
      </c>
      <c r="K903" s="6" t="s">
        <v>6643</v>
      </c>
      <c r="L903" s="22">
        <v>0</v>
      </c>
    </row>
    <row r="904" spans="2:12">
      <c r="B904" s="6" t="s">
        <v>1769</v>
      </c>
      <c r="C904" s="22">
        <v>6587262</v>
      </c>
      <c r="E904" s="6" t="s">
        <v>1750</v>
      </c>
      <c r="F904" s="22">
        <v>569457</v>
      </c>
      <c r="H904" s="6" t="s">
        <v>1860</v>
      </c>
      <c r="I904" s="22">
        <v>204696588</v>
      </c>
      <c r="K904" s="6" t="s">
        <v>1890</v>
      </c>
      <c r="L904" s="22">
        <v>26714</v>
      </c>
    </row>
    <row r="905" spans="2:12">
      <c r="B905" s="6" t="s">
        <v>1770</v>
      </c>
      <c r="C905" s="22">
        <v>0</v>
      </c>
      <c r="E905" s="6" t="s">
        <v>6631</v>
      </c>
      <c r="F905" s="22">
        <v>0</v>
      </c>
      <c r="H905" s="6" t="s">
        <v>1863</v>
      </c>
      <c r="I905" s="22">
        <v>7700</v>
      </c>
      <c r="K905" s="6" t="s">
        <v>1891</v>
      </c>
      <c r="L905" s="22">
        <v>583447</v>
      </c>
    </row>
    <row r="906" spans="2:12">
      <c r="B906" s="6" t="s">
        <v>1771</v>
      </c>
      <c r="C906" s="22">
        <v>123747</v>
      </c>
      <c r="E906" s="6" t="s">
        <v>1751</v>
      </c>
      <c r="F906" s="22">
        <v>0</v>
      </c>
      <c r="H906" s="6" t="s">
        <v>1864</v>
      </c>
      <c r="I906" s="22">
        <v>1801419</v>
      </c>
      <c r="K906" s="6" t="s">
        <v>1892</v>
      </c>
      <c r="L906" s="22">
        <v>1761865</v>
      </c>
    </row>
    <row r="907" spans="2:12">
      <c r="B907" s="6" t="s">
        <v>1772</v>
      </c>
      <c r="C907" s="22">
        <v>43500</v>
      </c>
      <c r="E907" s="6" t="s">
        <v>1752</v>
      </c>
      <c r="F907" s="22">
        <v>141318</v>
      </c>
      <c r="H907" s="6" t="s">
        <v>1865</v>
      </c>
      <c r="I907" s="22">
        <v>0</v>
      </c>
      <c r="K907" s="6" t="s">
        <v>1895</v>
      </c>
      <c r="L907" s="22">
        <v>0</v>
      </c>
    </row>
    <row r="908" spans="2:12">
      <c r="B908" s="6" t="s">
        <v>1773</v>
      </c>
      <c r="C908" s="22">
        <v>1613970</v>
      </c>
      <c r="E908" s="6" t="s">
        <v>1753</v>
      </c>
      <c r="F908" s="22">
        <v>3727437</v>
      </c>
      <c r="H908" s="6" t="s">
        <v>1866</v>
      </c>
      <c r="I908" s="22">
        <v>29126</v>
      </c>
      <c r="K908" s="6" t="s">
        <v>1897</v>
      </c>
      <c r="L908" s="22">
        <v>1689162</v>
      </c>
    </row>
    <row r="909" spans="2:12">
      <c r="B909" s="6" t="s">
        <v>1774</v>
      </c>
      <c r="C909" s="22">
        <v>0</v>
      </c>
      <c r="E909" s="6" t="s">
        <v>1754</v>
      </c>
      <c r="F909" s="22">
        <v>26546</v>
      </c>
      <c r="H909" s="6" t="s">
        <v>1869</v>
      </c>
      <c r="I909" s="22">
        <v>7062</v>
      </c>
      <c r="K909" s="6" t="s">
        <v>1898</v>
      </c>
      <c r="L909" s="22">
        <v>0</v>
      </c>
    </row>
    <row r="910" spans="2:12">
      <c r="B910" s="6" t="s">
        <v>1775</v>
      </c>
      <c r="C910" s="22">
        <v>0</v>
      </c>
      <c r="E910" s="6" t="s">
        <v>1755</v>
      </c>
      <c r="F910" s="22">
        <v>0</v>
      </c>
      <c r="H910" s="6" t="s">
        <v>1870</v>
      </c>
      <c r="I910" s="22">
        <v>1341595</v>
      </c>
      <c r="K910" s="6" t="s">
        <v>1900</v>
      </c>
      <c r="L910" s="22">
        <v>231939</v>
      </c>
    </row>
    <row r="911" spans="2:12">
      <c r="B911" s="6" t="s">
        <v>1776</v>
      </c>
      <c r="C911" s="22">
        <v>29442</v>
      </c>
      <c r="E911" s="6" t="s">
        <v>1757</v>
      </c>
      <c r="F911" s="22">
        <v>6367394</v>
      </c>
      <c r="H911" s="6" t="s">
        <v>6641</v>
      </c>
      <c r="I911" s="22">
        <v>6356</v>
      </c>
      <c r="K911" s="6" t="s">
        <v>1902</v>
      </c>
      <c r="L911" s="22">
        <v>156889</v>
      </c>
    </row>
    <row r="912" spans="2:12">
      <c r="B912" s="6" t="s">
        <v>1777</v>
      </c>
      <c r="C912" s="22">
        <v>104253</v>
      </c>
      <c r="E912" s="6" t="s">
        <v>1758</v>
      </c>
      <c r="F912" s="22">
        <v>4534148</v>
      </c>
      <c r="H912" s="6" t="s">
        <v>1873</v>
      </c>
      <c r="I912" s="22">
        <v>379111</v>
      </c>
      <c r="K912" s="6" t="s">
        <v>1904</v>
      </c>
      <c r="L912" s="22">
        <v>0</v>
      </c>
    </row>
    <row r="913" spans="2:12">
      <c r="B913" s="6" t="s">
        <v>1778</v>
      </c>
      <c r="C913" s="22">
        <v>44053803</v>
      </c>
      <c r="E913" s="6" t="s">
        <v>1759</v>
      </c>
      <c r="F913" s="22">
        <v>18997291</v>
      </c>
      <c r="H913" s="6" t="s">
        <v>1874</v>
      </c>
      <c r="I913" s="22">
        <v>113183</v>
      </c>
      <c r="K913" s="6" t="s">
        <v>1905</v>
      </c>
      <c r="L913" s="22">
        <v>281313</v>
      </c>
    </row>
    <row r="914" spans="2:12">
      <c r="B914" s="6" t="s">
        <v>1779</v>
      </c>
      <c r="C914" s="22">
        <v>16297725</v>
      </c>
      <c r="E914" s="6" t="s">
        <v>1760</v>
      </c>
      <c r="F914" s="22">
        <v>177506</v>
      </c>
      <c r="H914" s="6" t="s">
        <v>1875</v>
      </c>
      <c r="I914" s="22">
        <v>183240</v>
      </c>
      <c r="K914" s="6" t="s">
        <v>1906</v>
      </c>
      <c r="L914" s="22">
        <v>2634836</v>
      </c>
    </row>
    <row r="915" spans="2:12">
      <c r="B915" s="6" t="s">
        <v>1780</v>
      </c>
      <c r="C915" s="22">
        <v>0</v>
      </c>
      <c r="E915" s="6" t="s">
        <v>1761</v>
      </c>
      <c r="F915" s="22">
        <v>84822</v>
      </c>
      <c r="H915" s="6" t="s">
        <v>1878</v>
      </c>
      <c r="I915" s="22">
        <v>0</v>
      </c>
      <c r="K915" s="6" t="s">
        <v>1907</v>
      </c>
      <c r="L915" s="22">
        <v>61557</v>
      </c>
    </row>
    <row r="916" spans="2:12">
      <c r="B916" s="6" t="s">
        <v>1781</v>
      </c>
      <c r="C916" s="22">
        <v>0</v>
      </c>
      <c r="E916" s="6" t="s">
        <v>1762</v>
      </c>
      <c r="F916" s="22">
        <v>0</v>
      </c>
      <c r="H916" s="6" t="s">
        <v>6642</v>
      </c>
      <c r="I916" s="22">
        <v>726275</v>
      </c>
      <c r="K916" s="6" t="s">
        <v>1911</v>
      </c>
      <c r="L916" s="22">
        <v>4626856</v>
      </c>
    </row>
    <row r="917" spans="2:12">
      <c r="B917" s="6" t="s">
        <v>1782</v>
      </c>
      <c r="C917" s="22">
        <v>802738</v>
      </c>
      <c r="E917" s="6" t="s">
        <v>1763</v>
      </c>
      <c r="F917" s="22">
        <v>73938</v>
      </c>
      <c r="H917" s="6" t="s">
        <v>1880</v>
      </c>
      <c r="I917" s="22">
        <v>563042</v>
      </c>
      <c r="K917" s="6" t="s">
        <v>1912</v>
      </c>
      <c r="L917" s="22">
        <v>147315</v>
      </c>
    </row>
    <row r="918" spans="2:12">
      <c r="B918" s="6" t="s">
        <v>1783</v>
      </c>
      <c r="C918" s="22">
        <v>115648</v>
      </c>
      <c r="E918" s="6" t="s">
        <v>1764</v>
      </c>
      <c r="F918" s="22">
        <v>0</v>
      </c>
      <c r="H918" s="6" t="s">
        <v>1881</v>
      </c>
      <c r="I918" s="22">
        <v>562304</v>
      </c>
      <c r="K918" s="6" t="s">
        <v>7095</v>
      </c>
      <c r="L918" s="22">
        <v>0</v>
      </c>
    </row>
    <row r="919" spans="2:12">
      <c r="B919" s="6" t="s">
        <v>1784</v>
      </c>
      <c r="C919" s="22">
        <v>416792998</v>
      </c>
      <c r="E919" s="6" t="s">
        <v>1765</v>
      </c>
      <c r="F919" s="22">
        <v>158606</v>
      </c>
      <c r="H919" s="6" t="s">
        <v>1882</v>
      </c>
      <c r="I919" s="22">
        <v>2905402</v>
      </c>
      <c r="K919" s="6" t="s">
        <v>7096</v>
      </c>
      <c r="L919" s="22">
        <v>0</v>
      </c>
    </row>
    <row r="920" spans="2:12">
      <c r="B920" s="6" t="s">
        <v>1785</v>
      </c>
      <c r="C920" s="22">
        <v>0</v>
      </c>
      <c r="E920" s="6" t="s">
        <v>1766</v>
      </c>
      <c r="F920" s="22">
        <v>1604086</v>
      </c>
      <c r="H920" s="6" t="s">
        <v>1883</v>
      </c>
      <c r="I920" s="22">
        <v>0</v>
      </c>
      <c r="K920" s="6" t="s">
        <v>1914</v>
      </c>
      <c r="L920" s="22">
        <v>0</v>
      </c>
    </row>
    <row r="921" spans="2:12">
      <c r="B921" s="6" t="s">
        <v>1786</v>
      </c>
      <c r="C921" s="22">
        <v>47033</v>
      </c>
      <c r="E921" s="6" t="s">
        <v>1767</v>
      </c>
      <c r="F921" s="22">
        <v>203262</v>
      </c>
      <c r="H921" s="6" t="s">
        <v>1884</v>
      </c>
      <c r="I921" s="22">
        <v>2657395</v>
      </c>
      <c r="K921" s="6" t="s">
        <v>1916</v>
      </c>
      <c r="L921" s="22">
        <v>0</v>
      </c>
    </row>
    <row r="922" spans="2:12">
      <c r="B922" s="6" t="s">
        <v>1787</v>
      </c>
      <c r="C922" s="22">
        <v>0</v>
      </c>
      <c r="E922" s="6" t="s">
        <v>1768</v>
      </c>
      <c r="F922" s="22">
        <v>0</v>
      </c>
      <c r="H922" s="6" t="s">
        <v>1885</v>
      </c>
      <c r="I922" s="22">
        <v>123806</v>
      </c>
      <c r="K922" s="6" t="s">
        <v>7541</v>
      </c>
      <c r="L922" s="22">
        <v>0</v>
      </c>
    </row>
    <row r="923" spans="2:12">
      <c r="B923" s="6" t="s">
        <v>1788</v>
      </c>
      <c r="C923" s="22">
        <v>0</v>
      </c>
      <c r="E923" s="6" t="s">
        <v>1769</v>
      </c>
      <c r="F923" s="22">
        <v>4496756</v>
      </c>
      <c r="H923" s="6" t="s">
        <v>1886</v>
      </c>
      <c r="I923" s="22">
        <v>2715941</v>
      </c>
      <c r="K923" s="6" t="s">
        <v>7097</v>
      </c>
      <c r="L923" s="22">
        <v>0</v>
      </c>
    </row>
    <row r="924" spans="2:12">
      <c r="B924" s="6" t="s">
        <v>1789</v>
      </c>
      <c r="C924" s="22">
        <v>138440</v>
      </c>
      <c r="E924" s="6" t="s">
        <v>1771</v>
      </c>
      <c r="F924" s="22">
        <v>120260</v>
      </c>
      <c r="H924" s="6" t="s">
        <v>1887</v>
      </c>
      <c r="I924" s="22">
        <v>0</v>
      </c>
      <c r="K924" s="6" t="s">
        <v>1918</v>
      </c>
      <c r="L924" s="22">
        <v>0</v>
      </c>
    </row>
    <row r="925" spans="2:12">
      <c r="B925" s="6" t="s">
        <v>1790</v>
      </c>
      <c r="C925" s="22">
        <v>383236</v>
      </c>
      <c r="E925" s="6" t="s">
        <v>1772</v>
      </c>
      <c r="F925" s="22">
        <v>0</v>
      </c>
      <c r="H925" s="6" t="s">
        <v>1888</v>
      </c>
      <c r="I925" s="22">
        <v>32091</v>
      </c>
      <c r="K925" s="6" t="s">
        <v>1920</v>
      </c>
      <c r="L925" s="22">
        <v>7565003</v>
      </c>
    </row>
    <row r="926" spans="2:12">
      <c r="B926" s="6" t="s">
        <v>1791</v>
      </c>
      <c r="C926" s="22">
        <v>38459</v>
      </c>
      <c r="E926" s="6" t="s">
        <v>1773</v>
      </c>
      <c r="F926" s="22">
        <v>1496349</v>
      </c>
      <c r="H926" s="6" t="s">
        <v>6643</v>
      </c>
      <c r="I926" s="22">
        <v>0</v>
      </c>
      <c r="K926" s="6" t="s">
        <v>7542</v>
      </c>
      <c r="L926" s="22">
        <v>0</v>
      </c>
    </row>
    <row r="927" spans="2:12">
      <c r="B927" s="6" t="s">
        <v>1792</v>
      </c>
      <c r="C927" s="22">
        <v>533342</v>
      </c>
      <c r="E927" s="6" t="s">
        <v>1774</v>
      </c>
      <c r="F927" s="22">
        <v>0</v>
      </c>
      <c r="H927" s="6" t="s">
        <v>1889</v>
      </c>
      <c r="I927" s="22">
        <v>1129</v>
      </c>
      <c r="K927" s="6" t="s">
        <v>1922</v>
      </c>
      <c r="L927" s="22">
        <v>740421</v>
      </c>
    </row>
    <row r="928" spans="2:12">
      <c r="B928" s="6" t="s">
        <v>1793</v>
      </c>
      <c r="C928" s="22">
        <v>0</v>
      </c>
      <c r="E928" s="6" t="s">
        <v>1775</v>
      </c>
      <c r="F928" s="22">
        <v>0</v>
      </c>
      <c r="H928" s="6" t="s">
        <v>1890</v>
      </c>
      <c r="I928" s="22">
        <v>0</v>
      </c>
      <c r="K928" s="6" t="s">
        <v>1924</v>
      </c>
      <c r="L928" s="22">
        <v>3785070</v>
      </c>
    </row>
    <row r="929" spans="2:12">
      <c r="B929" s="6" t="s">
        <v>1794</v>
      </c>
      <c r="C929" s="22">
        <v>0</v>
      </c>
      <c r="E929" s="6" t="s">
        <v>1776</v>
      </c>
      <c r="F929" s="22">
        <v>167802</v>
      </c>
      <c r="H929" s="6" t="s">
        <v>1891</v>
      </c>
      <c r="I929" s="22">
        <v>264850</v>
      </c>
      <c r="K929" s="6" t="s">
        <v>7098</v>
      </c>
      <c r="L929" s="22">
        <v>2274</v>
      </c>
    </row>
    <row r="930" spans="2:12">
      <c r="B930" s="6" t="s">
        <v>1795</v>
      </c>
      <c r="C930" s="22">
        <v>11200</v>
      </c>
      <c r="E930" s="6" t="s">
        <v>1777</v>
      </c>
      <c r="F930" s="22">
        <v>213399</v>
      </c>
      <c r="H930" s="6" t="s">
        <v>1892</v>
      </c>
      <c r="I930" s="22">
        <v>1672640</v>
      </c>
      <c r="K930" s="6" t="s">
        <v>1925</v>
      </c>
      <c r="L930" s="22">
        <v>0</v>
      </c>
    </row>
    <row r="931" spans="2:12">
      <c r="B931" s="6" t="s">
        <v>1796</v>
      </c>
      <c r="C931" s="22">
        <v>0</v>
      </c>
      <c r="E931" s="6" t="s">
        <v>1778</v>
      </c>
      <c r="F931" s="22">
        <v>60497661</v>
      </c>
      <c r="H931" s="6" t="s">
        <v>1895</v>
      </c>
      <c r="I931" s="22">
        <v>0</v>
      </c>
      <c r="K931" s="6" t="s">
        <v>1926</v>
      </c>
      <c r="L931" s="22">
        <v>425133</v>
      </c>
    </row>
    <row r="932" spans="2:12">
      <c r="B932" s="6" t="s">
        <v>1797</v>
      </c>
      <c r="C932" s="22">
        <v>209207</v>
      </c>
      <c r="E932" s="6" t="s">
        <v>1779</v>
      </c>
      <c r="F932" s="22">
        <v>16055642</v>
      </c>
      <c r="H932" s="6" t="s">
        <v>1897</v>
      </c>
      <c r="I932" s="22">
        <v>2679456</v>
      </c>
      <c r="K932" s="6" t="s">
        <v>1927</v>
      </c>
      <c r="L932" s="22">
        <v>7330518</v>
      </c>
    </row>
    <row r="933" spans="2:12">
      <c r="B933" s="6" t="s">
        <v>1798</v>
      </c>
      <c r="C933" s="22">
        <v>1654015</v>
      </c>
      <c r="E933" s="6" t="s">
        <v>1780</v>
      </c>
      <c r="F933" s="22">
        <v>158499</v>
      </c>
      <c r="H933" s="6" t="s">
        <v>1898</v>
      </c>
      <c r="I933" s="22">
        <v>122031</v>
      </c>
      <c r="K933" s="6" t="s">
        <v>1930</v>
      </c>
      <c r="L933" s="22">
        <v>587386</v>
      </c>
    </row>
    <row r="934" spans="2:12">
      <c r="B934" s="6" t="s">
        <v>1799</v>
      </c>
      <c r="C934" s="22">
        <v>0</v>
      </c>
      <c r="E934" s="6" t="s">
        <v>6632</v>
      </c>
      <c r="F934" s="22">
        <v>26811</v>
      </c>
      <c r="H934" s="6" t="s">
        <v>1899</v>
      </c>
      <c r="I934" s="22">
        <v>0</v>
      </c>
      <c r="K934" s="6" t="s">
        <v>1931</v>
      </c>
      <c r="L934" s="22">
        <v>684196</v>
      </c>
    </row>
    <row r="935" spans="2:12">
      <c r="B935" s="6" t="s">
        <v>1800</v>
      </c>
      <c r="C935" s="22">
        <v>12953697</v>
      </c>
      <c r="E935" s="6" t="s">
        <v>1781</v>
      </c>
      <c r="F935" s="22">
        <v>0</v>
      </c>
      <c r="H935" s="6" t="s">
        <v>1900</v>
      </c>
      <c r="I935" s="22">
        <v>451467</v>
      </c>
      <c r="K935" s="6" t="s">
        <v>6644</v>
      </c>
      <c r="L935" s="22">
        <v>0</v>
      </c>
    </row>
    <row r="936" spans="2:12">
      <c r="B936" s="6" t="s">
        <v>1801</v>
      </c>
      <c r="C936" s="22">
        <v>0</v>
      </c>
      <c r="E936" s="6" t="s">
        <v>1782</v>
      </c>
      <c r="F936" s="22">
        <v>710391</v>
      </c>
      <c r="H936" s="6" t="s">
        <v>1902</v>
      </c>
      <c r="I936" s="22">
        <v>79754</v>
      </c>
      <c r="K936" s="6" t="s">
        <v>1932</v>
      </c>
      <c r="L936" s="22">
        <v>17087</v>
      </c>
    </row>
    <row r="937" spans="2:12">
      <c r="B937" s="6" t="s">
        <v>1802</v>
      </c>
      <c r="C937" s="22">
        <v>0</v>
      </c>
      <c r="E937" s="6" t="s">
        <v>1783</v>
      </c>
      <c r="F937" s="22">
        <v>21962</v>
      </c>
      <c r="H937" s="6" t="s">
        <v>1903</v>
      </c>
      <c r="I937" s="22">
        <v>0</v>
      </c>
      <c r="K937" s="6" t="s">
        <v>1933</v>
      </c>
      <c r="L937" s="22">
        <v>612505</v>
      </c>
    </row>
    <row r="938" spans="2:12">
      <c r="B938" s="6" t="s">
        <v>1803</v>
      </c>
      <c r="C938" s="22">
        <v>0</v>
      </c>
      <c r="E938" s="6" t="s">
        <v>1784</v>
      </c>
      <c r="F938" s="22">
        <v>449091062</v>
      </c>
      <c r="H938" s="6" t="s">
        <v>1904</v>
      </c>
      <c r="I938" s="22">
        <v>0</v>
      </c>
      <c r="K938" s="6" t="s">
        <v>1934</v>
      </c>
      <c r="L938" s="22">
        <v>148780</v>
      </c>
    </row>
    <row r="939" spans="2:12">
      <c r="B939" s="6" t="s">
        <v>1804</v>
      </c>
      <c r="C939" s="22">
        <v>0</v>
      </c>
      <c r="E939" s="6" t="s">
        <v>1785</v>
      </c>
      <c r="F939" s="22">
        <v>114142</v>
      </c>
      <c r="H939" s="6" t="s">
        <v>1905</v>
      </c>
      <c r="I939" s="22">
        <v>67213</v>
      </c>
      <c r="K939" s="6" t="s">
        <v>1936</v>
      </c>
      <c r="L939" s="22">
        <v>285778</v>
      </c>
    </row>
    <row r="940" spans="2:12">
      <c r="B940" s="6" t="s">
        <v>1805</v>
      </c>
      <c r="C940" s="22">
        <v>198242</v>
      </c>
      <c r="E940" s="6" t="s">
        <v>1786</v>
      </c>
      <c r="F940" s="22">
        <v>41363</v>
      </c>
      <c r="H940" s="6" t="s">
        <v>1906</v>
      </c>
      <c r="I940" s="22">
        <v>2832492</v>
      </c>
      <c r="K940" s="6" t="s">
        <v>1939</v>
      </c>
      <c r="L940" s="22">
        <v>709921</v>
      </c>
    </row>
    <row r="941" spans="2:12">
      <c r="B941" s="6" t="s">
        <v>1806</v>
      </c>
      <c r="C941" s="22">
        <v>1137132</v>
      </c>
      <c r="E941" s="6" t="s">
        <v>1787</v>
      </c>
      <c r="F941" s="22">
        <v>18401</v>
      </c>
      <c r="H941" s="6" t="s">
        <v>1907</v>
      </c>
      <c r="I941" s="22">
        <v>138850</v>
      </c>
      <c r="K941" s="6" t="s">
        <v>1940</v>
      </c>
      <c r="L941" s="22">
        <v>627148</v>
      </c>
    </row>
    <row r="942" spans="2:12">
      <c r="B942" s="6" t="s">
        <v>1807</v>
      </c>
      <c r="C942" s="22">
        <v>0</v>
      </c>
      <c r="E942" s="6" t="s">
        <v>1789</v>
      </c>
      <c r="F942" s="22">
        <v>86483</v>
      </c>
      <c r="H942" s="6" t="s">
        <v>1908</v>
      </c>
      <c r="I942" s="22">
        <v>0</v>
      </c>
      <c r="K942" s="6" t="s">
        <v>1941</v>
      </c>
      <c r="L942" s="22">
        <v>0</v>
      </c>
    </row>
    <row r="943" spans="2:12">
      <c r="B943" s="6" t="s">
        <v>1808</v>
      </c>
      <c r="C943" s="22">
        <v>197884</v>
      </c>
      <c r="E943" s="6" t="s">
        <v>6633</v>
      </c>
      <c r="F943" s="22">
        <v>1995</v>
      </c>
      <c r="H943" s="6" t="s">
        <v>1909</v>
      </c>
      <c r="I943" s="22">
        <v>0</v>
      </c>
      <c r="K943" s="6" t="s">
        <v>7543</v>
      </c>
      <c r="L943" s="22">
        <v>0</v>
      </c>
    </row>
    <row r="944" spans="2:12">
      <c r="B944" s="6" t="s">
        <v>1809</v>
      </c>
      <c r="C944" s="22">
        <v>198270</v>
      </c>
      <c r="E944" s="6" t="s">
        <v>1790</v>
      </c>
      <c r="F944" s="22">
        <v>179748</v>
      </c>
      <c r="H944" s="6" t="s">
        <v>1911</v>
      </c>
      <c r="I944" s="22">
        <v>7314708</v>
      </c>
      <c r="K944" s="6" t="s">
        <v>7099</v>
      </c>
      <c r="L944" s="22">
        <v>0</v>
      </c>
    </row>
    <row r="945" spans="2:12">
      <c r="B945" s="6" t="s">
        <v>1810</v>
      </c>
      <c r="C945" s="22">
        <v>17529</v>
      </c>
      <c r="E945" s="6" t="s">
        <v>1791</v>
      </c>
      <c r="F945" s="22">
        <v>0</v>
      </c>
      <c r="H945" s="6" t="s">
        <v>1912</v>
      </c>
      <c r="I945" s="22">
        <v>83193</v>
      </c>
      <c r="K945" s="6" t="s">
        <v>1943</v>
      </c>
      <c r="L945" s="22">
        <v>0</v>
      </c>
    </row>
    <row r="946" spans="2:12">
      <c r="B946" s="6" t="s">
        <v>1811</v>
      </c>
      <c r="C946" s="22">
        <v>5416911</v>
      </c>
      <c r="E946" s="6" t="s">
        <v>1792</v>
      </c>
      <c r="F946" s="22">
        <v>729708</v>
      </c>
      <c r="H946" s="6" t="s">
        <v>1913</v>
      </c>
      <c r="I946" s="22">
        <v>0</v>
      </c>
      <c r="K946" s="6" t="s">
        <v>1945</v>
      </c>
      <c r="L946" s="22">
        <v>6827672</v>
      </c>
    </row>
    <row r="947" spans="2:12">
      <c r="B947" s="6" t="s">
        <v>1812</v>
      </c>
      <c r="C947" s="22">
        <v>1115642</v>
      </c>
      <c r="E947" s="6" t="s">
        <v>6634</v>
      </c>
      <c r="F947" s="22">
        <v>0</v>
      </c>
      <c r="H947" s="6" t="s">
        <v>7095</v>
      </c>
      <c r="I947" s="22">
        <v>32500</v>
      </c>
      <c r="K947" s="6" t="s">
        <v>1946</v>
      </c>
      <c r="L947" s="22">
        <v>12945</v>
      </c>
    </row>
    <row r="948" spans="2:12">
      <c r="B948" s="6" t="s">
        <v>1813</v>
      </c>
      <c r="C948" s="22">
        <v>0</v>
      </c>
      <c r="E948" s="6" t="s">
        <v>6635</v>
      </c>
      <c r="F948" s="22">
        <v>495</v>
      </c>
      <c r="H948" s="6" t="s">
        <v>7096</v>
      </c>
      <c r="I948" s="22">
        <v>0</v>
      </c>
      <c r="K948" s="6" t="s">
        <v>1947</v>
      </c>
      <c r="L948" s="22">
        <v>240518</v>
      </c>
    </row>
    <row r="949" spans="2:12">
      <c r="B949" s="6" t="s">
        <v>1814</v>
      </c>
      <c r="C949" s="22">
        <v>161930</v>
      </c>
      <c r="E949" s="6" t="s">
        <v>1793</v>
      </c>
      <c r="F949" s="22">
        <v>0</v>
      </c>
      <c r="H949" s="6" t="s">
        <v>1916</v>
      </c>
      <c r="I949" s="22">
        <v>0</v>
      </c>
      <c r="K949" s="6" t="s">
        <v>1949</v>
      </c>
      <c r="L949" s="22">
        <v>105340</v>
      </c>
    </row>
    <row r="950" spans="2:12">
      <c r="B950" s="6" t="s">
        <v>1815</v>
      </c>
      <c r="C950" s="22">
        <v>308735</v>
      </c>
      <c r="E950" s="6" t="s">
        <v>1794</v>
      </c>
      <c r="F950" s="22">
        <v>0</v>
      </c>
      <c r="H950" s="6" t="s">
        <v>7097</v>
      </c>
      <c r="I950" s="22">
        <v>0</v>
      </c>
      <c r="K950" s="6" t="s">
        <v>7544</v>
      </c>
      <c r="L950" s="22">
        <v>0</v>
      </c>
    </row>
    <row r="951" spans="2:12">
      <c r="B951" s="6" t="s">
        <v>1816</v>
      </c>
      <c r="C951" s="22">
        <v>0</v>
      </c>
      <c r="E951" s="6" t="s">
        <v>1796</v>
      </c>
      <c r="F951" s="22">
        <v>0</v>
      </c>
      <c r="H951" s="6" t="s">
        <v>1918</v>
      </c>
      <c r="I951" s="22">
        <v>0</v>
      </c>
      <c r="K951" s="6" t="s">
        <v>1950</v>
      </c>
      <c r="L951" s="22">
        <v>907</v>
      </c>
    </row>
    <row r="952" spans="2:12">
      <c r="B952" s="6" t="s">
        <v>1817</v>
      </c>
      <c r="C952" s="22">
        <v>259470</v>
      </c>
      <c r="E952" s="6" t="s">
        <v>1797</v>
      </c>
      <c r="F952" s="22">
        <v>59892</v>
      </c>
      <c r="H952" s="6" t="s">
        <v>1920</v>
      </c>
      <c r="I952" s="22">
        <v>105328</v>
      </c>
      <c r="K952" s="6" t="s">
        <v>1951</v>
      </c>
      <c r="L952" s="22">
        <v>1565532</v>
      </c>
    </row>
    <row r="953" spans="2:12">
      <c r="B953" s="6" t="s">
        <v>1818</v>
      </c>
      <c r="C953" s="22">
        <v>581635</v>
      </c>
      <c r="E953" s="6" t="s">
        <v>1798</v>
      </c>
      <c r="F953" s="22">
        <v>1613689</v>
      </c>
      <c r="H953" s="6" t="s">
        <v>1921</v>
      </c>
      <c r="I953" s="22">
        <v>0</v>
      </c>
      <c r="K953" s="6" t="s">
        <v>1952</v>
      </c>
      <c r="L953" s="22">
        <v>270983</v>
      </c>
    </row>
    <row r="954" spans="2:12">
      <c r="B954" s="6" t="s">
        <v>1819</v>
      </c>
      <c r="C954" s="22">
        <v>6236</v>
      </c>
      <c r="E954" s="6" t="s">
        <v>1799</v>
      </c>
      <c r="F954" s="22">
        <v>0</v>
      </c>
      <c r="H954" s="6" t="s">
        <v>1922</v>
      </c>
      <c r="I954" s="22">
        <v>2311723</v>
      </c>
      <c r="K954" s="6" t="s">
        <v>1954</v>
      </c>
      <c r="L954" s="22">
        <v>0</v>
      </c>
    </row>
    <row r="955" spans="2:12">
      <c r="B955" s="6" t="s">
        <v>1820</v>
      </c>
      <c r="C955" s="22">
        <v>379692</v>
      </c>
      <c r="E955" s="6" t="s">
        <v>1800</v>
      </c>
      <c r="F955" s="22">
        <v>8612357</v>
      </c>
      <c r="H955" s="6" t="s">
        <v>1924</v>
      </c>
      <c r="I955" s="22">
        <v>5297029</v>
      </c>
      <c r="K955" s="6" t="s">
        <v>1955</v>
      </c>
      <c r="L955" s="22">
        <v>9802941</v>
      </c>
    </row>
    <row r="956" spans="2:12">
      <c r="B956" s="6" t="s">
        <v>1821</v>
      </c>
      <c r="C956" s="22">
        <v>2000</v>
      </c>
      <c r="E956" s="6" t="s">
        <v>1801</v>
      </c>
      <c r="F956" s="22">
        <v>1269183</v>
      </c>
      <c r="H956" s="6" t="s">
        <v>7098</v>
      </c>
      <c r="I956" s="22">
        <v>22776</v>
      </c>
      <c r="K956" s="6" t="s">
        <v>7100</v>
      </c>
      <c r="L956" s="22">
        <v>0</v>
      </c>
    </row>
    <row r="957" spans="2:12">
      <c r="B957" s="6" t="s">
        <v>1822</v>
      </c>
      <c r="C957" s="22">
        <v>338050</v>
      </c>
      <c r="E957" s="6" t="s">
        <v>1802</v>
      </c>
      <c r="F957" s="22">
        <v>0</v>
      </c>
      <c r="H957" s="6" t="s">
        <v>1925</v>
      </c>
      <c r="I957" s="22">
        <v>0</v>
      </c>
      <c r="K957" s="6" t="s">
        <v>1957</v>
      </c>
      <c r="L957" s="22">
        <v>4491780</v>
      </c>
    </row>
    <row r="958" spans="2:12">
      <c r="B958" s="6" t="s">
        <v>1823</v>
      </c>
      <c r="C958" s="22">
        <v>124700</v>
      </c>
      <c r="E958" s="6" t="s">
        <v>1803</v>
      </c>
      <c r="F958" s="22">
        <v>0</v>
      </c>
      <c r="H958" s="6" t="s">
        <v>1926</v>
      </c>
      <c r="I958" s="22">
        <v>300234</v>
      </c>
      <c r="K958" s="6" t="s">
        <v>6645</v>
      </c>
      <c r="L958" s="22">
        <v>0</v>
      </c>
    </row>
    <row r="959" spans="2:12">
      <c r="B959" s="6" t="s">
        <v>1824</v>
      </c>
      <c r="C959" s="22">
        <v>0</v>
      </c>
      <c r="E959" s="6" t="s">
        <v>1805</v>
      </c>
      <c r="F959" s="22">
        <v>73026</v>
      </c>
      <c r="H959" s="6" t="s">
        <v>1927</v>
      </c>
      <c r="I959" s="22">
        <v>25238263</v>
      </c>
      <c r="K959" s="6" t="s">
        <v>1958</v>
      </c>
      <c r="L959" s="22">
        <v>599892</v>
      </c>
    </row>
    <row r="960" spans="2:12">
      <c r="B960" s="6" t="s">
        <v>1825</v>
      </c>
      <c r="C960" s="22">
        <v>243398</v>
      </c>
      <c r="E960" s="6" t="s">
        <v>1806</v>
      </c>
      <c r="F960" s="22">
        <v>1571421</v>
      </c>
      <c r="H960" s="6" t="s">
        <v>1930</v>
      </c>
      <c r="I960" s="22">
        <v>1173272</v>
      </c>
      <c r="K960" s="6" t="s">
        <v>1960</v>
      </c>
      <c r="L960" s="22">
        <v>0</v>
      </c>
    </row>
    <row r="961" spans="2:12">
      <c r="B961" s="6" t="s">
        <v>1826</v>
      </c>
      <c r="C961" s="22">
        <v>152611427</v>
      </c>
      <c r="E961" s="6" t="s">
        <v>1807</v>
      </c>
      <c r="F961" s="22">
        <v>0</v>
      </c>
      <c r="H961" s="6" t="s">
        <v>1931</v>
      </c>
      <c r="I961" s="22">
        <v>0</v>
      </c>
      <c r="K961" s="6" t="s">
        <v>1962</v>
      </c>
      <c r="L961" s="22">
        <v>1908319</v>
      </c>
    </row>
    <row r="962" spans="2:12">
      <c r="B962" s="6" t="s">
        <v>1827</v>
      </c>
      <c r="C962" s="22">
        <v>0</v>
      </c>
      <c r="E962" s="6" t="s">
        <v>1808</v>
      </c>
      <c r="F962" s="22">
        <v>127862</v>
      </c>
      <c r="H962" s="6" t="s">
        <v>6644</v>
      </c>
      <c r="I962" s="22">
        <v>0</v>
      </c>
      <c r="K962" s="6" t="s">
        <v>1963</v>
      </c>
      <c r="L962" s="22">
        <v>783960</v>
      </c>
    </row>
    <row r="963" spans="2:12">
      <c r="B963" s="6" t="s">
        <v>1828</v>
      </c>
      <c r="C963" s="22">
        <v>1725069</v>
      </c>
      <c r="E963" s="6" t="s">
        <v>6636</v>
      </c>
      <c r="F963" s="22">
        <v>0</v>
      </c>
      <c r="H963" s="6" t="s">
        <v>1932</v>
      </c>
      <c r="I963" s="22">
        <v>0</v>
      </c>
      <c r="K963" s="6" t="s">
        <v>1964</v>
      </c>
      <c r="L963" s="22">
        <v>205097</v>
      </c>
    </row>
    <row r="964" spans="2:12">
      <c r="B964" s="6" t="s">
        <v>1829</v>
      </c>
      <c r="C964" s="22">
        <v>35138</v>
      </c>
      <c r="E964" s="6" t="s">
        <v>1809</v>
      </c>
      <c r="F964" s="22">
        <v>68403</v>
      </c>
      <c r="H964" s="6" t="s">
        <v>1933</v>
      </c>
      <c r="I964" s="22">
        <v>94794</v>
      </c>
      <c r="K964" s="6" t="s">
        <v>1965</v>
      </c>
      <c r="L964" s="22">
        <v>6296810</v>
      </c>
    </row>
    <row r="965" spans="2:12">
      <c r="B965" s="6" t="s">
        <v>1830</v>
      </c>
      <c r="C965" s="22">
        <v>142253</v>
      </c>
      <c r="E965" s="6" t="s">
        <v>1810</v>
      </c>
      <c r="F965" s="22">
        <v>30435</v>
      </c>
      <c r="H965" s="6" t="s">
        <v>1934</v>
      </c>
      <c r="I965" s="22">
        <v>240129</v>
      </c>
      <c r="K965" s="6" t="s">
        <v>1967</v>
      </c>
      <c r="L965" s="22">
        <v>94500</v>
      </c>
    </row>
    <row r="966" spans="2:12">
      <c r="B966" s="6" t="s">
        <v>1831</v>
      </c>
      <c r="C966" s="22">
        <v>0</v>
      </c>
      <c r="E966" s="6" t="s">
        <v>1811</v>
      </c>
      <c r="F966" s="22">
        <v>9802989</v>
      </c>
      <c r="H966" s="6" t="s">
        <v>1936</v>
      </c>
      <c r="I966" s="22">
        <v>339903</v>
      </c>
      <c r="K966" s="6" t="s">
        <v>1968</v>
      </c>
      <c r="L966" s="22">
        <v>2357340</v>
      </c>
    </row>
    <row r="967" spans="2:12">
      <c r="B967" s="6" t="s">
        <v>1832</v>
      </c>
      <c r="C967" s="22">
        <v>0</v>
      </c>
      <c r="E967" s="6" t="s">
        <v>1812</v>
      </c>
      <c r="F967" s="22">
        <v>1133770</v>
      </c>
      <c r="H967" s="6" t="s">
        <v>1937</v>
      </c>
      <c r="I967" s="22">
        <v>0</v>
      </c>
      <c r="K967" s="6" t="s">
        <v>1971</v>
      </c>
      <c r="L967" s="22">
        <v>96615</v>
      </c>
    </row>
    <row r="968" spans="2:12">
      <c r="B968" s="6" t="s">
        <v>1833</v>
      </c>
      <c r="C968" s="22">
        <v>0</v>
      </c>
      <c r="E968" s="6" t="s">
        <v>1813</v>
      </c>
      <c r="F968" s="22">
        <v>16341</v>
      </c>
      <c r="H968" s="6" t="s">
        <v>1938</v>
      </c>
      <c r="I968" s="22">
        <v>57766</v>
      </c>
      <c r="K968" s="6" t="s">
        <v>1972</v>
      </c>
      <c r="L968" s="22">
        <v>148711</v>
      </c>
    </row>
    <row r="969" spans="2:12">
      <c r="B969" s="6" t="s">
        <v>1834</v>
      </c>
      <c r="C969" s="22">
        <v>0</v>
      </c>
      <c r="E969" s="6" t="s">
        <v>1814</v>
      </c>
      <c r="F969" s="22">
        <v>29615</v>
      </c>
      <c r="H969" s="6" t="s">
        <v>1939</v>
      </c>
      <c r="I969" s="22">
        <v>477548</v>
      </c>
      <c r="K969" s="6" t="s">
        <v>1973</v>
      </c>
      <c r="L969" s="22">
        <v>0</v>
      </c>
    </row>
    <row r="970" spans="2:12">
      <c r="B970" s="6" t="s">
        <v>1835</v>
      </c>
      <c r="C970" s="22">
        <v>480492270</v>
      </c>
      <c r="E970" s="6" t="s">
        <v>1815</v>
      </c>
      <c r="F970" s="22">
        <v>162069</v>
      </c>
      <c r="H970" s="6" t="s">
        <v>1940</v>
      </c>
      <c r="I970" s="22">
        <v>608908</v>
      </c>
      <c r="K970" s="6" t="s">
        <v>7545</v>
      </c>
      <c r="L970" s="22">
        <v>0</v>
      </c>
    </row>
    <row r="971" spans="2:12">
      <c r="B971" s="6" t="s">
        <v>1836</v>
      </c>
      <c r="C971" s="22">
        <v>152586</v>
      </c>
      <c r="E971" s="6" t="s">
        <v>1816</v>
      </c>
      <c r="F971" s="22">
        <v>0</v>
      </c>
      <c r="H971" s="6" t="s">
        <v>1941</v>
      </c>
      <c r="I971" s="22">
        <v>6813</v>
      </c>
      <c r="K971" s="6" t="s">
        <v>1974</v>
      </c>
      <c r="L971" s="22">
        <v>273315</v>
      </c>
    </row>
    <row r="972" spans="2:12">
      <c r="B972" s="6" t="s">
        <v>1837</v>
      </c>
      <c r="C972" s="22">
        <v>0</v>
      </c>
      <c r="E972" s="6" t="s">
        <v>1817</v>
      </c>
      <c r="F972" s="22">
        <v>224397</v>
      </c>
      <c r="H972" s="6" t="s">
        <v>7099</v>
      </c>
      <c r="I972" s="22">
        <v>0</v>
      </c>
      <c r="K972" s="6" t="s">
        <v>1975</v>
      </c>
      <c r="L972" s="22">
        <v>0</v>
      </c>
    </row>
    <row r="973" spans="2:12">
      <c r="B973" s="6" t="s">
        <v>1838</v>
      </c>
      <c r="C973" s="22">
        <v>0</v>
      </c>
      <c r="E973" s="6" t="s">
        <v>1818</v>
      </c>
      <c r="F973" s="22">
        <v>323730</v>
      </c>
      <c r="H973" s="6" t="s">
        <v>1943</v>
      </c>
      <c r="I973" s="22">
        <v>50276</v>
      </c>
      <c r="K973" s="6" t="s">
        <v>1976</v>
      </c>
      <c r="L973" s="22">
        <v>1621736</v>
      </c>
    </row>
    <row r="974" spans="2:12">
      <c r="B974" s="6" t="s">
        <v>1839</v>
      </c>
      <c r="C974" s="22">
        <v>410857</v>
      </c>
      <c r="E974" s="6" t="s">
        <v>1819</v>
      </c>
      <c r="F974" s="22">
        <v>0</v>
      </c>
      <c r="H974" s="6" t="s">
        <v>1944</v>
      </c>
      <c r="I974" s="22">
        <v>0</v>
      </c>
      <c r="K974" s="6" t="s">
        <v>1977</v>
      </c>
      <c r="L974" s="22">
        <v>9000</v>
      </c>
    </row>
    <row r="975" spans="2:12">
      <c r="B975" s="6" t="s">
        <v>1840</v>
      </c>
      <c r="C975" s="22">
        <v>10570158</v>
      </c>
      <c r="E975" s="6" t="s">
        <v>1820</v>
      </c>
      <c r="F975" s="22">
        <v>51925</v>
      </c>
      <c r="H975" s="6" t="s">
        <v>1945</v>
      </c>
      <c r="I975" s="22">
        <v>1720619</v>
      </c>
      <c r="K975" s="6" t="s">
        <v>1979</v>
      </c>
      <c r="L975" s="22">
        <v>0</v>
      </c>
    </row>
    <row r="976" spans="2:12">
      <c r="B976" s="6" t="s">
        <v>1841</v>
      </c>
      <c r="C976" s="22">
        <v>0</v>
      </c>
      <c r="E976" s="6" t="s">
        <v>1821</v>
      </c>
      <c r="F976" s="22">
        <v>222</v>
      </c>
      <c r="H976" s="6" t="s">
        <v>1946</v>
      </c>
      <c r="I976" s="22">
        <v>40505</v>
      </c>
      <c r="K976" s="6" t="s">
        <v>1981</v>
      </c>
      <c r="L976" s="22">
        <v>2671153</v>
      </c>
    </row>
    <row r="977" spans="2:12">
      <c r="B977" s="6" t="s">
        <v>1842</v>
      </c>
      <c r="C977" s="22">
        <v>1026</v>
      </c>
      <c r="E977" s="6" t="s">
        <v>1822</v>
      </c>
      <c r="F977" s="22">
        <v>109501</v>
      </c>
      <c r="H977" s="6" t="s">
        <v>1947</v>
      </c>
      <c r="I977" s="22">
        <v>49995</v>
      </c>
      <c r="K977" s="6" t="s">
        <v>7101</v>
      </c>
      <c r="L977" s="22">
        <v>585776</v>
      </c>
    </row>
    <row r="978" spans="2:12">
      <c r="B978" s="6" t="s">
        <v>1843</v>
      </c>
      <c r="C978" s="22">
        <v>0</v>
      </c>
      <c r="E978" s="6" t="s">
        <v>1823</v>
      </c>
      <c r="F978" s="22">
        <v>810118</v>
      </c>
      <c r="H978" s="6" t="s">
        <v>1948</v>
      </c>
      <c r="I978" s="22">
        <v>0</v>
      </c>
      <c r="K978" s="6" t="s">
        <v>1983</v>
      </c>
      <c r="L978" s="22">
        <v>544768</v>
      </c>
    </row>
    <row r="979" spans="2:12">
      <c r="B979" s="6" t="s">
        <v>1844</v>
      </c>
      <c r="C979" s="22">
        <v>0</v>
      </c>
      <c r="E979" s="6" t="s">
        <v>1824</v>
      </c>
      <c r="F979" s="22">
        <v>0</v>
      </c>
      <c r="H979" s="6" t="s">
        <v>1949</v>
      </c>
      <c r="I979" s="22">
        <v>5085</v>
      </c>
      <c r="K979" s="6" t="s">
        <v>1984</v>
      </c>
      <c r="L979" s="22">
        <v>83741</v>
      </c>
    </row>
    <row r="980" spans="2:12">
      <c r="B980" s="6" t="s">
        <v>1845</v>
      </c>
      <c r="C980" s="22">
        <v>9630</v>
      </c>
      <c r="E980" s="6" t="s">
        <v>1825</v>
      </c>
      <c r="F980" s="22">
        <v>1542303</v>
      </c>
      <c r="H980" s="6" t="s">
        <v>1950</v>
      </c>
      <c r="I980" s="22">
        <v>0</v>
      </c>
      <c r="K980" s="6" t="s">
        <v>1986</v>
      </c>
      <c r="L980" s="22">
        <v>229142</v>
      </c>
    </row>
    <row r="981" spans="2:12">
      <c r="B981" s="6" t="s">
        <v>1846</v>
      </c>
      <c r="C981" s="22">
        <v>473576</v>
      </c>
      <c r="E981" s="6" t="s">
        <v>1826</v>
      </c>
      <c r="F981" s="22">
        <v>128383724</v>
      </c>
      <c r="H981" s="6" t="s">
        <v>1951</v>
      </c>
      <c r="I981" s="22">
        <v>1060399</v>
      </c>
      <c r="K981" s="6" t="s">
        <v>1988</v>
      </c>
      <c r="L981" s="22">
        <v>434330</v>
      </c>
    </row>
    <row r="982" spans="2:12">
      <c r="B982" s="6" t="s">
        <v>1847</v>
      </c>
      <c r="C982" s="22">
        <v>134434</v>
      </c>
      <c r="E982" s="6" t="s">
        <v>1827</v>
      </c>
      <c r="F982" s="22">
        <v>0</v>
      </c>
      <c r="H982" s="6" t="s">
        <v>1952</v>
      </c>
      <c r="I982" s="22">
        <v>34220</v>
      </c>
      <c r="K982" s="6" t="s">
        <v>6646</v>
      </c>
      <c r="L982" s="22">
        <v>0</v>
      </c>
    </row>
    <row r="983" spans="2:12">
      <c r="B983" s="6" t="s">
        <v>1848</v>
      </c>
      <c r="C983" s="22">
        <v>3629650</v>
      </c>
      <c r="E983" s="6" t="s">
        <v>1828</v>
      </c>
      <c r="F983" s="22">
        <v>2354573</v>
      </c>
      <c r="H983" s="6" t="s">
        <v>1954</v>
      </c>
      <c r="I983" s="22">
        <v>0</v>
      </c>
      <c r="K983" s="6" t="s">
        <v>1990</v>
      </c>
      <c r="L983" s="22">
        <v>35898</v>
      </c>
    </row>
    <row r="984" spans="2:12">
      <c r="B984" s="6" t="s">
        <v>1849</v>
      </c>
      <c r="C984" s="22">
        <v>0</v>
      </c>
      <c r="E984" s="6" t="s">
        <v>1829</v>
      </c>
      <c r="F984" s="22">
        <v>37660</v>
      </c>
      <c r="H984" s="6" t="s">
        <v>1955</v>
      </c>
      <c r="I984" s="22">
        <v>7091811</v>
      </c>
      <c r="K984" s="6" t="s">
        <v>7546</v>
      </c>
      <c r="L984" s="22">
        <v>11923</v>
      </c>
    </row>
    <row r="985" spans="2:12">
      <c r="B985" s="6" t="s">
        <v>1850</v>
      </c>
      <c r="C985" s="22">
        <v>0</v>
      </c>
      <c r="E985" s="6" t="s">
        <v>1830</v>
      </c>
      <c r="F985" s="22">
        <v>159217</v>
      </c>
      <c r="H985" s="6" t="s">
        <v>7100</v>
      </c>
      <c r="I985" s="22">
        <v>0</v>
      </c>
      <c r="K985" s="6" t="s">
        <v>7102</v>
      </c>
      <c r="L985" s="22">
        <v>0</v>
      </c>
    </row>
    <row r="986" spans="2:12">
      <c r="B986" s="6" t="s">
        <v>1851</v>
      </c>
      <c r="C986" s="22">
        <v>885395</v>
      </c>
      <c r="E986" s="6" t="s">
        <v>6637</v>
      </c>
      <c r="F986" s="22">
        <v>0</v>
      </c>
      <c r="H986" s="6" t="s">
        <v>1957</v>
      </c>
      <c r="I986" s="22">
        <v>4751740</v>
      </c>
      <c r="K986" s="6" t="s">
        <v>1992</v>
      </c>
      <c r="L986" s="22">
        <v>0</v>
      </c>
    </row>
    <row r="987" spans="2:12">
      <c r="B987" s="6" t="s">
        <v>1852</v>
      </c>
      <c r="C987" s="22">
        <v>0</v>
      </c>
      <c r="E987" s="6" t="s">
        <v>1831</v>
      </c>
      <c r="F987" s="22">
        <v>0</v>
      </c>
      <c r="H987" s="6" t="s">
        <v>6645</v>
      </c>
      <c r="I987" s="22">
        <v>0</v>
      </c>
      <c r="K987" s="6" t="s">
        <v>7103</v>
      </c>
      <c r="L987" s="22">
        <v>0</v>
      </c>
    </row>
    <row r="988" spans="2:12">
      <c r="B988" s="6" t="s">
        <v>1853</v>
      </c>
      <c r="C988" s="22">
        <v>0</v>
      </c>
      <c r="E988" s="6" t="s">
        <v>1833</v>
      </c>
      <c r="F988" s="22">
        <v>9492</v>
      </c>
      <c r="H988" s="6" t="s">
        <v>1958</v>
      </c>
      <c r="I988" s="22">
        <v>30966</v>
      </c>
      <c r="K988" s="6" t="s">
        <v>1996</v>
      </c>
      <c r="L988" s="22">
        <v>0</v>
      </c>
    </row>
    <row r="989" spans="2:12">
      <c r="B989" s="6" t="s">
        <v>1854</v>
      </c>
      <c r="C989" s="22">
        <v>0</v>
      </c>
      <c r="E989" s="6" t="s">
        <v>1834</v>
      </c>
      <c r="F989" s="22">
        <v>0</v>
      </c>
      <c r="H989" s="6" t="s">
        <v>1959</v>
      </c>
      <c r="I989" s="22">
        <v>0</v>
      </c>
      <c r="K989" s="6" t="s">
        <v>1997</v>
      </c>
      <c r="L989" s="22">
        <v>272371</v>
      </c>
    </row>
    <row r="990" spans="2:12">
      <c r="B990" s="6" t="s">
        <v>1855</v>
      </c>
      <c r="C990" s="22">
        <v>0</v>
      </c>
      <c r="E990" s="6" t="s">
        <v>1835</v>
      </c>
      <c r="F990" s="22">
        <v>524573384</v>
      </c>
      <c r="H990" s="6" t="s">
        <v>1960</v>
      </c>
      <c r="I990" s="22">
        <v>0</v>
      </c>
      <c r="K990" s="6" t="s">
        <v>1999</v>
      </c>
      <c r="L990" s="22">
        <v>16332</v>
      </c>
    </row>
    <row r="991" spans="2:12">
      <c r="B991" s="6" t="s">
        <v>1856</v>
      </c>
      <c r="C991" s="22">
        <v>345661</v>
      </c>
      <c r="E991" s="6" t="s">
        <v>1836</v>
      </c>
      <c r="F991" s="22">
        <v>134919</v>
      </c>
      <c r="H991" s="6" t="s">
        <v>1962</v>
      </c>
      <c r="I991" s="22">
        <v>938900</v>
      </c>
      <c r="K991" s="6" t="s">
        <v>2000</v>
      </c>
      <c r="L991" s="22">
        <v>705999</v>
      </c>
    </row>
    <row r="992" spans="2:12">
      <c r="B992" s="6" t="s">
        <v>1857</v>
      </c>
      <c r="C992" s="22">
        <v>0</v>
      </c>
      <c r="E992" s="6" t="s">
        <v>1837</v>
      </c>
      <c r="F992" s="22">
        <v>0</v>
      </c>
      <c r="H992" s="6" t="s">
        <v>1963</v>
      </c>
      <c r="I992" s="22">
        <v>842170</v>
      </c>
      <c r="K992" s="6" t="s">
        <v>2001</v>
      </c>
      <c r="L992" s="22">
        <v>107868</v>
      </c>
    </row>
    <row r="993" spans="2:12">
      <c r="B993" s="6" t="s">
        <v>1858</v>
      </c>
      <c r="C993" s="22">
        <v>2384103</v>
      </c>
      <c r="E993" s="6" t="s">
        <v>1838</v>
      </c>
      <c r="F993" s="22">
        <v>0</v>
      </c>
      <c r="H993" s="6" t="s">
        <v>1964</v>
      </c>
      <c r="I993" s="22">
        <v>222865</v>
      </c>
      <c r="K993" s="6" t="s">
        <v>6647</v>
      </c>
      <c r="L993" s="22">
        <v>0</v>
      </c>
    </row>
    <row r="994" spans="2:12">
      <c r="B994" s="6" t="s">
        <v>1859</v>
      </c>
      <c r="C994" s="22">
        <v>1577609</v>
      </c>
      <c r="E994" s="6" t="s">
        <v>1839</v>
      </c>
      <c r="F994" s="22">
        <v>1127756</v>
      </c>
      <c r="H994" s="6" t="s">
        <v>1965</v>
      </c>
      <c r="I994" s="22">
        <v>3482542</v>
      </c>
      <c r="K994" s="6" t="s">
        <v>2002</v>
      </c>
      <c r="L994" s="22">
        <v>1595671</v>
      </c>
    </row>
    <row r="995" spans="2:12">
      <c r="B995" s="6" t="s">
        <v>1860</v>
      </c>
      <c r="C995" s="22">
        <v>177496997</v>
      </c>
      <c r="E995" s="6" t="s">
        <v>1840</v>
      </c>
      <c r="F995" s="22">
        <v>14094739</v>
      </c>
      <c r="H995" s="6" t="s">
        <v>1967</v>
      </c>
      <c r="I995" s="22">
        <v>204750</v>
      </c>
      <c r="K995" s="6" t="s">
        <v>2003</v>
      </c>
      <c r="L995" s="22">
        <v>7651859</v>
      </c>
    </row>
    <row r="996" spans="2:12">
      <c r="B996" s="6" t="s">
        <v>1861</v>
      </c>
      <c r="C996" s="22">
        <v>0</v>
      </c>
      <c r="E996" s="6" t="s">
        <v>1841</v>
      </c>
      <c r="F996" s="22">
        <v>0</v>
      </c>
      <c r="H996" s="6" t="s">
        <v>1968</v>
      </c>
      <c r="I996" s="22">
        <v>896428</v>
      </c>
      <c r="K996" s="6" t="s">
        <v>2004</v>
      </c>
      <c r="L996" s="22">
        <v>0</v>
      </c>
    </row>
    <row r="997" spans="2:12">
      <c r="B997" s="6" t="s">
        <v>1862</v>
      </c>
      <c r="C997" s="22">
        <v>78468</v>
      </c>
      <c r="E997" s="6" t="s">
        <v>1842</v>
      </c>
      <c r="F997" s="22">
        <v>184</v>
      </c>
      <c r="H997" s="6" t="s">
        <v>1971</v>
      </c>
      <c r="I997" s="22">
        <v>73257</v>
      </c>
      <c r="K997" s="6" t="s">
        <v>2006</v>
      </c>
      <c r="L997" s="22">
        <v>133847</v>
      </c>
    </row>
    <row r="998" spans="2:12">
      <c r="B998" s="6" t="s">
        <v>1863</v>
      </c>
      <c r="C998" s="22">
        <v>8400</v>
      </c>
      <c r="E998" s="6" t="s">
        <v>1843</v>
      </c>
      <c r="F998" s="22">
        <v>0</v>
      </c>
      <c r="H998" s="6" t="s">
        <v>1972</v>
      </c>
      <c r="I998" s="22">
        <v>0</v>
      </c>
      <c r="K998" s="6" t="s">
        <v>2007</v>
      </c>
      <c r="L998" s="22">
        <v>18312</v>
      </c>
    </row>
    <row r="999" spans="2:12">
      <c r="B999" s="6" t="s">
        <v>1864</v>
      </c>
      <c r="C999" s="22">
        <v>259580</v>
      </c>
      <c r="E999" s="6" t="s">
        <v>1845</v>
      </c>
      <c r="F999" s="22">
        <v>4590</v>
      </c>
      <c r="H999" s="6" t="s">
        <v>1973</v>
      </c>
      <c r="I999" s="22">
        <v>380780</v>
      </c>
      <c r="K999" s="6" t="s">
        <v>7104</v>
      </c>
      <c r="L999" s="22">
        <v>0</v>
      </c>
    </row>
    <row r="1000" spans="2:12">
      <c r="B1000" s="6" t="s">
        <v>1865</v>
      </c>
      <c r="C1000" s="22">
        <v>0</v>
      </c>
      <c r="E1000" s="6" t="s">
        <v>1846</v>
      </c>
      <c r="F1000" s="22">
        <v>17488</v>
      </c>
      <c r="H1000" s="6" t="s">
        <v>1974</v>
      </c>
      <c r="I1000" s="22">
        <v>142123</v>
      </c>
      <c r="K1000" s="6" t="s">
        <v>2008</v>
      </c>
      <c r="L1000" s="22">
        <v>0</v>
      </c>
    </row>
    <row r="1001" spans="2:12">
      <c r="B1001" s="6" t="s">
        <v>1866</v>
      </c>
      <c r="C1001" s="22">
        <v>0</v>
      </c>
      <c r="E1001" s="6" t="s">
        <v>1847</v>
      </c>
      <c r="F1001" s="22">
        <v>114713</v>
      </c>
      <c r="H1001" s="6" t="s">
        <v>1975</v>
      </c>
      <c r="I1001" s="22">
        <v>79235</v>
      </c>
      <c r="K1001" s="6" t="s">
        <v>2011</v>
      </c>
      <c r="L1001" s="22">
        <v>39950</v>
      </c>
    </row>
    <row r="1002" spans="2:12">
      <c r="B1002" s="6" t="s">
        <v>1867</v>
      </c>
      <c r="C1002" s="22">
        <v>0</v>
      </c>
      <c r="E1002" s="6" t="s">
        <v>6638</v>
      </c>
      <c r="F1002" s="22">
        <v>61733</v>
      </c>
      <c r="H1002" s="6" t="s">
        <v>1976</v>
      </c>
      <c r="I1002" s="22">
        <v>1236142</v>
      </c>
      <c r="K1002" s="6" t="s">
        <v>2012</v>
      </c>
      <c r="L1002" s="22">
        <v>0</v>
      </c>
    </row>
    <row r="1003" spans="2:12">
      <c r="B1003" s="6" t="s">
        <v>1868</v>
      </c>
      <c r="C1003" s="22">
        <v>0</v>
      </c>
      <c r="E1003" s="6" t="s">
        <v>6639</v>
      </c>
      <c r="F1003" s="22">
        <v>0</v>
      </c>
      <c r="H1003" s="6" t="s">
        <v>1977</v>
      </c>
      <c r="I1003" s="22">
        <v>234652</v>
      </c>
      <c r="K1003" s="6" t="s">
        <v>2014</v>
      </c>
      <c r="L1003" s="22">
        <v>24731</v>
      </c>
    </row>
    <row r="1004" spans="2:12">
      <c r="B1004" s="6" t="s">
        <v>1869</v>
      </c>
      <c r="C1004" s="22">
        <v>0</v>
      </c>
      <c r="E1004" s="6" t="s">
        <v>1848</v>
      </c>
      <c r="F1004" s="22">
        <v>3765115</v>
      </c>
      <c r="H1004" s="6" t="s">
        <v>1978</v>
      </c>
      <c r="I1004" s="22">
        <v>0</v>
      </c>
      <c r="K1004" s="6" t="s">
        <v>7547</v>
      </c>
      <c r="L1004" s="22">
        <v>0</v>
      </c>
    </row>
    <row r="1005" spans="2:12">
      <c r="B1005" s="6" t="s">
        <v>1870</v>
      </c>
      <c r="C1005" s="22">
        <v>1650000</v>
      </c>
      <c r="E1005" s="6" t="s">
        <v>1849</v>
      </c>
      <c r="F1005" s="22">
        <v>0</v>
      </c>
      <c r="H1005" s="6" t="s">
        <v>1979</v>
      </c>
      <c r="I1005" s="22">
        <v>200738</v>
      </c>
      <c r="K1005" s="6" t="s">
        <v>7105</v>
      </c>
      <c r="L1005" s="22">
        <v>0</v>
      </c>
    </row>
    <row r="1006" spans="2:12">
      <c r="B1006" s="6" t="s">
        <v>1871</v>
      </c>
      <c r="C1006" s="22">
        <v>0</v>
      </c>
      <c r="E1006" s="6" t="s">
        <v>1850</v>
      </c>
      <c r="F1006" s="22">
        <v>0</v>
      </c>
      <c r="H1006" s="6" t="s">
        <v>1981</v>
      </c>
      <c r="I1006" s="22">
        <v>2270456</v>
      </c>
      <c r="K1006" s="6" t="s">
        <v>2015</v>
      </c>
      <c r="L1006" s="22">
        <v>0</v>
      </c>
    </row>
    <row r="1007" spans="2:12">
      <c r="B1007" s="6" t="s">
        <v>1872</v>
      </c>
      <c r="C1007" s="22">
        <v>0</v>
      </c>
      <c r="E1007" s="6" t="s">
        <v>1851</v>
      </c>
      <c r="F1007" s="22">
        <v>699446</v>
      </c>
      <c r="H1007" s="6" t="s">
        <v>7101</v>
      </c>
      <c r="I1007" s="22">
        <v>99160</v>
      </c>
      <c r="K1007" s="6" t="s">
        <v>2016</v>
      </c>
      <c r="L1007" s="22">
        <v>695141</v>
      </c>
    </row>
    <row r="1008" spans="2:12">
      <c r="B1008" s="6" t="s">
        <v>1873</v>
      </c>
      <c r="C1008" s="22">
        <v>496316</v>
      </c>
      <c r="E1008" s="6" t="s">
        <v>1852</v>
      </c>
      <c r="F1008" s="22">
        <v>32700</v>
      </c>
      <c r="H1008" s="6" t="s">
        <v>1983</v>
      </c>
      <c r="I1008" s="22">
        <v>7370</v>
      </c>
      <c r="K1008" s="6" t="s">
        <v>2017</v>
      </c>
      <c r="L1008" s="22">
        <v>753379</v>
      </c>
    </row>
    <row r="1009" spans="2:12">
      <c r="B1009" s="6" t="s">
        <v>1874</v>
      </c>
      <c r="C1009" s="22">
        <v>168349</v>
      </c>
      <c r="E1009" s="6" t="s">
        <v>1853</v>
      </c>
      <c r="F1009" s="22">
        <v>0</v>
      </c>
      <c r="H1009" s="6" t="s">
        <v>1984</v>
      </c>
      <c r="I1009" s="22">
        <v>0</v>
      </c>
      <c r="K1009" s="6" t="s">
        <v>2019</v>
      </c>
      <c r="L1009" s="22">
        <v>279545</v>
      </c>
    </row>
    <row r="1010" spans="2:12">
      <c r="B1010" s="6" t="s">
        <v>1875</v>
      </c>
      <c r="C1010" s="22">
        <v>84124</v>
      </c>
      <c r="E1010" s="6" t="s">
        <v>1854</v>
      </c>
      <c r="F1010" s="22">
        <v>0</v>
      </c>
      <c r="H1010" s="6" t="s">
        <v>1986</v>
      </c>
      <c r="I1010" s="22">
        <v>264487</v>
      </c>
      <c r="K1010" s="6" t="s">
        <v>2021</v>
      </c>
      <c r="L1010" s="22">
        <v>94563</v>
      </c>
    </row>
    <row r="1011" spans="2:12">
      <c r="B1011" s="6" t="s">
        <v>1876</v>
      </c>
      <c r="C1011" s="22">
        <v>0</v>
      </c>
      <c r="E1011" s="6" t="s">
        <v>1856</v>
      </c>
      <c r="F1011" s="22">
        <v>213529</v>
      </c>
      <c r="H1011" s="6" t="s">
        <v>1988</v>
      </c>
      <c r="I1011" s="22">
        <v>17317</v>
      </c>
      <c r="K1011" s="6" t="s">
        <v>2023</v>
      </c>
      <c r="L1011" s="22">
        <v>118119</v>
      </c>
    </row>
    <row r="1012" spans="2:12">
      <c r="B1012" s="6" t="s">
        <v>1877</v>
      </c>
      <c r="C1012" s="22">
        <v>0</v>
      </c>
      <c r="E1012" s="6" t="s">
        <v>1857</v>
      </c>
      <c r="F1012" s="22">
        <v>0</v>
      </c>
      <c r="H1012" s="6" t="s">
        <v>6646</v>
      </c>
      <c r="I1012" s="22">
        <v>0</v>
      </c>
      <c r="K1012" s="6" t="s">
        <v>7548</v>
      </c>
      <c r="L1012" s="22">
        <v>0</v>
      </c>
    </row>
    <row r="1013" spans="2:12">
      <c r="B1013" s="6" t="s">
        <v>1878</v>
      </c>
      <c r="C1013" s="22">
        <v>45840</v>
      </c>
      <c r="E1013" s="6" t="s">
        <v>6640</v>
      </c>
      <c r="F1013" s="22">
        <v>0</v>
      </c>
      <c r="H1013" s="6" t="s">
        <v>1990</v>
      </c>
      <c r="I1013" s="22">
        <v>393937</v>
      </c>
      <c r="K1013" s="6" t="s">
        <v>6648</v>
      </c>
      <c r="L1013" s="22">
        <v>126082</v>
      </c>
    </row>
    <row r="1014" spans="2:12">
      <c r="B1014" s="6" t="s">
        <v>1879</v>
      </c>
      <c r="C1014" s="22">
        <v>0</v>
      </c>
      <c r="E1014" s="6" t="s">
        <v>1858</v>
      </c>
      <c r="F1014" s="22">
        <v>1607556</v>
      </c>
      <c r="H1014" s="6" t="s">
        <v>7102</v>
      </c>
      <c r="I1014" s="22">
        <v>0</v>
      </c>
      <c r="K1014" s="6" t="s">
        <v>6649</v>
      </c>
      <c r="L1014" s="22">
        <v>5096</v>
      </c>
    </row>
    <row r="1015" spans="2:12">
      <c r="B1015" s="6" t="s">
        <v>1880</v>
      </c>
      <c r="C1015" s="22">
        <v>1492496</v>
      </c>
      <c r="E1015" s="6" t="s">
        <v>1859</v>
      </c>
      <c r="F1015" s="22">
        <v>2283591</v>
      </c>
      <c r="H1015" s="6" t="s">
        <v>1992</v>
      </c>
      <c r="I1015" s="22">
        <v>645625</v>
      </c>
      <c r="K1015" s="6" t="s">
        <v>6650</v>
      </c>
      <c r="L1015" s="22">
        <v>263235</v>
      </c>
    </row>
    <row r="1016" spans="2:12">
      <c r="B1016" s="6" t="s">
        <v>1881</v>
      </c>
      <c r="C1016" s="22">
        <v>989634</v>
      </c>
      <c r="E1016" s="6" t="s">
        <v>1860</v>
      </c>
      <c r="F1016" s="22">
        <v>184900832</v>
      </c>
      <c r="H1016" s="6" t="s">
        <v>7103</v>
      </c>
      <c r="I1016" s="22">
        <v>0</v>
      </c>
      <c r="K1016" s="6" t="s">
        <v>2026</v>
      </c>
      <c r="L1016" s="22">
        <v>312056</v>
      </c>
    </row>
    <row r="1017" spans="2:12">
      <c r="B1017" s="6" t="s">
        <v>1882</v>
      </c>
      <c r="C1017" s="22">
        <v>1431229</v>
      </c>
      <c r="E1017" s="6" t="s">
        <v>1862</v>
      </c>
      <c r="F1017" s="22">
        <v>0</v>
      </c>
      <c r="H1017" s="6" t="s">
        <v>1996</v>
      </c>
      <c r="I1017" s="22">
        <v>0</v>
      </c>
      <c r="K1017" s="6" t="s">
        <v>7106</v>
      </c>
      <c r="L1017" s="22">
        <v>0</v>
      </c>
    </row>
    <row r="1018" spans="2:12">
      <c r="B1018" s="6" t="s">
        <v>1883</v>
      </c>
      <c r="C1018" s="22">
        <v>0</v>
      </c>
      <c r="E1018" s="6" t="s">
        <v>1863</v>
      </c>
      <c r="F1018" s="22">
        <v>6300</v>
      </c>
      <c r="H1018" s="6" t="s">
        <v>1997</v>
      </c>
      <c r="I1018" s="22">
        <v>119527</v>
      </c>
      <c r="K1018" s="6" t="s">
        <v>2027</v>
      </c>
      <c r="L1018" s="22">
        <v>1554046</v>
      </c>
    </row>
    <row r="1019" spans="2:12">
      <c r="B1019" s="6" t="s">
        <v>1884</v>
      </c>
      <c r="C1019" s="22">
        <v>2786996</v>
      </c>
      <c r="E1019" s="6" t="s">
        <v>1864</v>
      </c>
      <c r="F1019" s="22">
        <v>596080</v>
      </c>
      <c r="H1019" s="6" t="s">
        <v>1999</v>
      </c>
      <c r="I1019" s="22">
        <v>3687</v>
      </c>
      <c r="K1019" s="6" t="s">
        <v>2028</v>
      </c>
      <c r="L1019" s="22">
        <v>231898</v>
      </c>
    </row>
    <row r="1020" spans="2:12">
      <c r="B1020" s="6" t="s">
        <v>1885</v>
      </c>
      <c r="C1020" s="22">
        <v>55163</v>
      </c>
      <c r="E1020" s="6" t="s">
        <v>1865</v>
      </c>
      <c r="F1020" s="22">
        <v>0</v>
      </c>
      <c r="H1020" s="6" t="s">
        <v>2000</v>
      </c>
      <c r="I1020" s="22">
        <v>665010</v>
      </c>
      <c r="K1020" s="6" t="s">
        <v>6651</v>
      </c>
      <c r="L1020" s="22">
        <v>92091</v>
      </c>
    </row>
    <row r="1021" spans="2:12">
      <c r="B1021" s="6" t="s">
        <v>1886</v>
      </c>
      <c r="C1021" s="22">
        <v>6563456</v>
      </c>
      <c r="E1021" s="6" t="s">
        <v>1866</v>
      </c>
      <c r="F1021" s="22">
        <v>0</v>
      </c>
      <c r="H1021" s="6" t="s">
        <v>2001</v>
      </c>
      <c r="I1021" s="22">
        <v>601500</v>
      </c>
      <c r="K1021" s="6" t="s">
        <v>2029</v>
      </c>
      <c r="L1021" s="22">
        <v>50319</v>
      </c>
    </row>
    <row r="1022" spans="2:12">
      <c r="B1022" s="6" t="s">
        <v>1887</v>
      </c>
      <c r="C1022" s="22">
        <v>0</v>
      </c>
      <c r="E1022" s="6" t="s">
        <v>1868</v>
      </c>
      <c r="F1022" s="22">
        <v>0</v>
      </c>
      <c r="H1022" s="6" t="s">
        <v>6647</v>
      </c>
      <c r="I1022" s="22">
        <v>101547</v>
      </c>
      <c r="K1022" s="6" t="s">
        <v>2030</v>
      </c>
      <c r="L1022" s="22">
        <v>5453</v>
      </c>
    </row>
    <row r="1023" spans="2:12">
      <c r="B1023" s="6" t="s">
        <v>1888</v>
      </c>
      <c r="C1023" s="22">
        <v>23525</v>
      </c>
      <c r="E1023" s="6" t="s">
        <v>1869</v>
      </c>
      <c r="F1023" s="22">
        <v>0</v>
      </c>
      <c r="H1023" s="6" t="s">
        <v>2002</v>
      </c>
      <c r="I1023" s="22">
        <v>2934004</v>
      </c>
      <c r="K1023" s="6" t="s">
        <v>2031</v>
      </c>
      <c r="L1023" s="22">
        <v>70711</v>
      </c>
    </row>
    <row r="1024" spans="2:12">
      <c r="B1024" s="6" t="s">
        <v>1889</v>
      </c>
      <c r="C1024" s="22">
        <v>43939</v>
      </c>
      <c r="E1024" s="6" t="s">
        <v>1870</v>
      </c>
      <c r="F1024" s="22">
        <v>1692061</v>
      </c>
      <c r="H1024" s="6" t="s">
        <v>2003</v>
      </c>
      <c r="I1024" s="22">
        <v>6321388</v>
      </c>
      <c r="K1024" s="6" t="s">
        <v>2033</v>
      </c>
      <c r="L1024" s="22">
        <v>0</v>
      </c>
    </row>
    <row r="1025" spans="2:12">
      <c r="B1025" s="6" t="s">
        <v>1890</v>
      </c>
      <c r="C1025" s="22">
        <v>663696</v>
      </c>
      <c r="E1025" s="6" t="s">
        <v>1871</v>
      </c>
      <c r="F1025" s="22">
        <v>0</v>
      </c>
      <c r="H1025" s="6" t="s">
        <v>2005</v>
      </c>
      <c r="I1025" s="22">
        <v>0</v>
      </c>
      <c r="K1025" s="6" t="s">
        <v>2036</v>
      </c>
      <c r="L1025" s="22">
        <v>34834006</v>
      </c>
    </row>
    <row r="1026" spans="2:12">
      <c r="B1026" s="6" t="s">
        <v>1891</v>
      </c>
      <c r="C1026" s="22">
        <v>699965</v>
      </c>
      <c r="E1026" s="6" t="s">
        <v>6641</v>
      </c>
      <c r="F1026" s="22">
        <v>0</v>
      </c>
      <c r="H1026" s="6" t="s">
        <v>2006</v>
      </c>
      <c r="I1026" s="22">
        <v>1361507</v>
      </c>
      <c r="K1026" s="6" t="s">
        <v>2038</v>
      </c>
      <c r="L1026" s="22">
        <v>2497524</v>
      </c>
    </row>
    <row r="1027" spans="2:12">
      <c r="B1027" s="6" t="s">
        <v>1892</v>
      </c>
      <c r="C1027" s="22">
        <v>705516</v>
      </c>
      <c r="E1027" s="6" t="s">
        <v>1872</v>
      </c>
      <c r="F1027" s="22">
        <v>0</v>
      </c>
      <c r="H1027" s="6" t="s">
        <v>2007</v>
      </c>
      <c r="I1027" s="22">
        <v>27022</v>
      </c>
      <c r="K1027" s="6" t="s">
        <v>2040</v>
      </c>
      <c r="L1027" s="22">
        <v>6247209</v>
      </c>
    </row>
    <row r="1028" spans="2:12">
      <c r="B1028" s="6" t="s">
        <v>1893</v>
      </c>
      <c r="C1028" s="22">
        <v>0</v>
      </c>
      <c r="E1028" s="6" t="s">
        <v>1873</v>
      </c>
      <c r="F1028" s="22">
        <v>457770</v>
      </c>
      <c r="H1028" s="6" t="s">
        <v>7104</v>
      </c>
      <c r="I1028" s="22">
        <v>0</v>
      </c>
      <c r="K1028" s="6" t="s">
        <v>2041</v>
      </c>
      <c r="L1028" s="22">
        <v>11400</v>
      </c>
    </row>
    <row r="1029" spans="2:12">
      <c r="B1029" s="6" t="s">
        <v>1894</v>
      </c>
      <c r="C1029" s="22">
        <v>0</v>
      </c>
      <c r="E1029" s="6" t="s">
        <v>1874</v>
      </c>
      <c r="F1029" s="22">
        <v>272670</v>
      </c>
      <c r="H1029" s="6" t="s">
        <v>2008</v>
      </c>
      <c r="I1029" s="22">
        <v>0</v>
      </c>
      <c r="K1029" s="6" t="s">
        <v>2043</v>
      </c>
      <c r="L1029" s="22">
        <v>5150</v>
      </c>
    </row>
    <row r="1030" spans="2:12">
      <c r="B1030" s="6" t="s">
        <v>1895</v>
      </c>
      <c r="C1030" s="22">
        <v>0</v>
      </c>
      <c r="E1030" s="6" t="s">
        <v>1875</v>
      </c>
      <c r="F1030" s="22">
        <v>94524</v>
      </c>
      <c r="H1030" s="6" t="s">
        <v>2009</v>
      </c>
      <c r="I1030" s="22">
        <v>0</v>
      </c>
      <c r="K1030" s="6" t="s">
        <v>6652</v>
      </c>
      <c r="L1030" s="22">
        <v>0</v>
      </c>
    </row>
    <row r="1031" spans="2:12">
      <c r="B1031" s="6" t="s">
        <v>1896</v>
      </c>
      <c r="C1031" s="22">
        <v>0</v>
      </c>
      <c r="E1031" s="6" t="s">
        <v>1877</v>
      </c>
      <c r="F1031" s="22">
        <v>0</v>
      </c>
      <c r="H1031" s="6" t="s">
        <v>2011</v>
      </c>
      <c r="I1031" s="22">
        <v>0</v>
      </c>
      <c r="K1031" s="6" t="s">
        <v>2044</v>
      </c>
      <c r="L1031" s="22">
        <v>1468170</v>
      </c>
    </row>
    <row r="1032" spans="2:12">
      <c r="B1032" s="6" t="s">
        <v>1897</v>
      </c>
      <c r="C1032" s="22">
        <v>3133643</v>
      </c>
      <c r="E1032" s="6" t="s">
        <v>1878</v>
      </c>
      <c r="F1032" s="22">
        <v>0</v>
      </c>
      <c r="H1032" s="6" t="s">
        <v>2012</v>
      </c>
      <c r="I1032" s="22">
        <v>0</v>
      </c>
      <c r="K1032" s="6" t="s">
        <v>2045</v>
      </c>
      <c r="L1032" s="22">
        <v>133623</v>
      </c>
    </row>
    <row r="1033" spans="2:12">
      <c r="B1033" s="6" t="s">
        <v>1898</v>
      </c>
      <c r="C1033" s="22">
        <v>638403</v>
      </c>
      <c r="E1033" s="6" t="s">
        <v>6642</v>
      </c>
      <c r="F1033" s="22">
        <v>0</v>
      </c>
      <c r="H1033" s="6" t="s">
        <v>2014</v>
      </c>
      <c r="I1033" s="22">
        <v>73940</v>
      </c>
      <c r="K1033" s="6" t="s">
        <v>7107</v>
      </c>
      <c r="L1033" s="22">
        <v>0</v>
      </c>
    </row>
    <row r="1034" spans="2:12">
      <c r="B1034" s="6" t="s">
        <v>1899</v>
      </c>
      <c r="C1034" s="22">
        <v>0</v>
      </c>
      <c r="E1034" s="6" t="s">
        <v>1879</v>
      </c>
      <c r="F1034" s="22">
        <v>0</v>
      </c>
      <c r="H1034" s="6" t="s">
        <v>7105</v>
      </c>
      <c r="I1034" s="22">
        <v>0</v>
      </c>
      <c r="K1034" s="6" t="s">
        <v>2047</v>
      </c>
      <c r="L1034" s="22">
        <v>379295</v>
      </c>
    </row>
    <row r="1035" spans="2:12">
      <c r="B1035" s="6" t="s">
        <v>1900</v>
      </c>
      <c r="C1035" s="22">
        <v>3381295</v>
      </c>
      <c r="E1035" s="6" t="s">
        <v>1880</v>
      </c>
      <c r="F1035" s="22">
        <v>1414257</v>
      </c>
      <c r="H1035" s="6" t="s">
        <v>2015</v>
      </c>
      <c r="I1035" s="22">
        <v>376641</v>
      </c>
      <c r="K1035" s="6" t="s">
        <v>2049</v>
      </c>
      <c r="L1035" s="22">
        <v>37117</v>
      </c>
    </row>
    <row r="1036" spans="2:12">
      <c r="B1036" s="6" t="s">
        <v>1901</v>
      </c>
      <c r="C1036" s="22">
        <v>1485246</v>
      </c>
      <c r="E1036" s="6" t="s">
        <v>1881</v>
      </c>
      <c r="F1036" s="22">
        <v>1257285</v>
      </c>
      <c r="H1036" s="6" t="s">
        <v>2016</v>
      </c>
      <c r="I1036" s="22">
        <v>679789</v>
      </c>
      <c r="K1036" s="6" t="s">
        <v>2051</v>
      </c>
      <c r="L1036" s="22">
        <v>0</v>
      </c>
    </row>
    <row r="1037" spans="2:12">
      <c r="B1037" s="6" t="s">
        <v>1902</v>
      </c>
      <c r="C1037" s="22">
        <v>136652</v>
      </c>
      <c r="E1037" s="6" t="s">
        <v>1882</v>
      </c>
      <c r="F1037" s="22">
        <v>1914336</v>
      </c>
      <c r="H1037" s="6" t="s">
        <v>2017</v>
      </c>
      <c r="I1037" s="22">
        <v>1094873</v>
      </c>
      <c r="K1037" s="6" t="s">
        <v>2052</v>
      </c>
      <c r="L1037" s="22">
        <v>0</v>
      </c>
    </row>
    <row r="1038" spans="2:12">
      <c r="B1038" s="6" t="s">
        <v>1903</v>
      </c>
      <c r="C1038" s="22">
        <v>0</v>
      </c>
      <c r="E1038" s="6" t="s">
        <v>1883</v>
      </c>
      <c r="F1038" s="22">
        <v>0</v>
      </c>
      <c r="H1038" s="6" t="s">
        <v>2019</v>
      </c>
      <c r="I1038" s="22">
        <v>283947</v>
      </c>
      <c r="K1038" s="6" t="s">
        <v>2053</v>
      </c>
      <c r="L1038" s="22">
        <v>147284</v>
      </c>
    </row>
    <row r="1039" spans="2:12">
      <c r="B1039" s="6" t="s">
        <v>1904</v>
      </c>
      <c r="C1039" s="22">
        <v>0</v>
      </c>
      <c r="E1039" s="6" t="s">
        <v>1884</v>
      </c>
      <c r="F1039" s="22">
        <v>2787589</v>
      </c>
      <c r="H1039" s="6" t="s">
        <v>2021</v>
      </c>
      <c r="I1039" s="22">
        <v>135133</v>
      </c>
      <c r="K1039" s="6" t="s">
        <v>2054</v>
      </c>
      <c r="L1039" s="22">
        <v>550478</v>
      </c>
    </row>
    <row r="1040" spans="2:12">
      <c r="B1040" s="6" t="s">
        <v>1905</v>
      </c>
      <c r="C1040" s="22">
        <v>0</v>
      </c>
      <c r="E1040" s="6" t="s">
        <v>1885</v>
      </c>
      <c r="F1040" s="22">
        <v>169564</v>
      </c>
      <c r="H1040" s="6" t="s">
        <v>2023</v>
      </c>
      <c r="I1040" s="22">
        <v>31215</v>
      </c>
      <c r="K1040" s="6" t="s">
        <v>2055</v>
      </c>
      <c r="L1040" s="22">
        <v>11663422</v>
      </c>
    </row>
    <row r="1041" spans="2:12">
      <c r="B1041" s="6" t="s">
        <v>1906</v>
      </c>
      <c r="C1041" s="22">
        <v>2353218</v>
      </c>
      <c r="E1041" s="6" t="s">
        <v>1886</v>
      </c>
      <c r="F1041" s="22">
        <v>2212402</v>
      </c>
      <c r="H1041" s="6" t="s">
        <v>6648</v>
      </c>
      <c r="I1041" s="22">
        <v>0</v>
      </c>
      <c r="K1041" s="6" t="s">
        <v>2057</v>
      </c>
      <c r="L1041" s="22">
        <v>1156278</v>
      </c>
    </row>
    <row r="1042" spans="2:12">
      <c r="B1042" s="6" t="s">
        <v>1907</v>
      </c>
      <c r="C1042" s="22">
        <v>799895</v>
      </c>
      <c r="E1042" s="6" t="s">
        <v>1887</v>
      </c>
      <c r="F1042" s="22">
        <v>0</v>
      </c>
      <c r="H1042" s="6" t="s">
        <v>6649</v>
      </c>
      <c r="I1042" s="22">
        <v>4784</v>
      </c>
      <c r="K1042" s="6" t="s">
        <v>2058</v>
      </c>
      <c r="L1042" s="22">
        <v>2314274</v>
      </c>
    </row>
    <row r="1043" spans="2:12">
      <c r="B1043" s="6" t="s">
        <v>1908</v>
      </c>
      <c r="C1043" s="22">
        <v>290</v>
      </c>
      <c r="E1043" s="6" t="s">
        <v>1888</v>
      </c>
      <c r="F1043" s="22">
        <v>7740</v>
      </c>
      <c r="H1043" s="6" t="s">
        <v>2025</v>
      </c>
      <c r="I1043" s="22">
        <v>0</v>
      </c>
      <c r="K1043" s="6" t="s">
        <v>2059</v>
      </c>
      <c r="L1043" s="22">
        <v>45000</v>
      </c>
    </row>
    <row r="1044" spans="2:12">
      <c r="B1044" s="6" t="s">
        <v>1909</v>
      </c>
      <c r="C1044" s="22">
        <v>0</v>
      </c>
      <c r="E1044" s="6" t="s">
        <v>6643</v>
      </c>
      <c r="F1044" s="22">
        <v>0</v>
      </c>
      <c r="H1044" s="6" t="s">
        <v>6650</v>
      </c>
      <c r="I1044" s="22">
        <v>236210</v>
      </c>
      <c r="K1044" s="6" t="s">
        <v>2060</v>
      </c>
      <c r="L1044" s="22">
        <v>789979</v>
      </c>
    </row>
    <row r="1045" spans="2:12">
      <c r="B1045" s="6" t="s">
        <v>1910</v>
      </c>
      <c r="C1045" s="22">
        <v>0</v>
      </c>
      <c r="E1045" s="6" t="s">
        <v>1889</v>
      </c>
      <c r="F1045" s="22">
        <v>2389</v>
      </c>
      <c r="H1045" s="6" t="s">
        <v>2026</v>
      </c>
      <c r="I1045" s="22">
        <v>0</v>
      </c>
      <c r="K1045" s="6" t="s">
        <v>2062</v>
      </c>
      <c r="L1045" s="22">
        <v>81187056</v>
      </c>
    </row>
    <row r="1046" spans="2:12">
      <c r="B1046" s="6" t="s">
        <v>1911</v>
      </c>
      <c r="C1046" s="22">
        <v>10980524</v>
      </c>
      <c r="E1046" s="6" t="s">
        <v>1890</v>
      </c>
      <c r="F1046" s="22">
        <v>14335</v>
      </c>
      <c r="H1046" s="6" t="s">
        <v>7106</v>
      </c>
      <c r="I1046" s="22">
        <v>0</v>
      </c>
      <c r="K1046" s="6" t="s">
        <v>2065</v>
      </c>
      <c r="L1046" s="22">
        <v>523822</v>
      </c>
    </row>
    <row r="1047" spans="2:12">
      <c r="B1047" s="6" t="s">
        <v>1912</v>
      </c>
      <c r="C1047" s="22">
        <v>45309</v>
      </c>
      <c r="E1047" s="6" t="s">
        <v>1891</v>
      </c>
      <c r="F1047" s="22">
        <v>971098</v>
      </c>
      <c r="H1047" s="6" t="s">
        <v>2027</v>
      </c>
      <c r="I1047" s="22">
        <v>1339612</v>
      </c>
      <c r="K1047" s="6" t="s">
        <v>2066</v>
      </c>
      <c r="L1047" s="22">
        <v>117972</v>
      </c>
    </row>
    <row r="1048" spans="2:12">
      <c r="B1048" s="6" t="s">
        <v>1913</v>
      </c>
      <c r="C1048" s="22">
        <v>0</v>
      </c>
      <c r="E1048" s="6" t="s">
        <v>1892</v>
      </c>
      <c r="F1048" s="22">
        <v>1820427</v>
      </c>
      <c r="H1048" s="6" t="s">
        <v>2028</v>
      </c>
      <c r="I1048" s="22">
        <v>239520</v>
      </c>
      <c r="K1048" s="6" t="s">
        <v>2067</v>
      </c>
      <c r="L1048" s="22">
        <v>554658</v>
      </c>
    </row>
    <row r="1049" spans="2:12">
      <c r="B1049" s="6" t="s">
        <v>1914</v>
      </c>
      <c r="C1049" s="22">
        <v>0</v>
      </c>
      <c r="E1049" s="6" t="s">
        <v>1893</v>
      </c>
      <c r="F1049" s="22">
        <v>0</v>
      </c>
      <c r="H1049" s="6" t="s">
        <v>6651</v>
      </c>
      <c r="I1049" s="22">
        <v>45000</v>
      </c>
      <c r="K1049" s="6" t="s">
        <v>2068</v>
      </c>
      <c r="L1049" s="22">
        <v>0</v>
      </c>
    </row>
    <row r="1050" spans="2:12">
      <c r="B1050" s="6" t="s">
        <v>1915</v>
      </c>
      <c r="C1050" s="22">
        <v>0</v>
      </c>
      <c r="E1050" s="6" t="s">
        <v>1894</v>
      </c>
      <c r="F1050" s="22">
        <v>0</v>
      </c>
      <c r="H1050" s="6" t="s">
        <v>2029</v>
      </c>
      <c r="I1050" s="22">
        <v>7840</v>
      </c>
      <c r="K1050" s="6" t="s">
        <v>2069</v>
      </c>
      <c r="L1050" s="22">
        <v>679729</v>
      </c>
    </row>
    <row r="1051" spans="2:12">
      <c r="B1051" s="6" t="s">
        <v>1916</v>
      </c>
      <c r="C1051" s="22">
        <v>0</v>
      </c>
      <c r="E1051" s="6" t="s">
        <v>1895</v>
      </c>
      <c r="F1051" s="22">
        <v>0</v>
      </c>
      <c r="H1051" s="6" t="s">
        <v>2030</v>
      </c>
      <c r="I1051" s="22">
        <v>595443</v>
      </c>
      <c r="K1051" s="6" t="s">
        <v>2070</v>
      </c>
      <c r="L1051" s="22">
        <v>0</v>
      </c>
    </row>
    <row r="1052" spans="2:12">
      <c r="B1052" s="6" t="s">
        <v>1917</v>
      </c>
      <c r="C1052" s="22">
        <v>0</v>
      </c>
      <c r="E1052" s="6" t="s">
        <v>1897</v>
      </c>
      <c r="F1052" s="22">
        <v>2521265</v>
      </c>
      <c r="H1052" s="6" t="s">
        <v>2031</v>
      </c>
      <c r="I1052" s="22">
        <v>256952</v>
      </c>
      <c r="K1052" s="6" t="s">
        <v>2071</v>
      </c>
      <c r="L1052" s="22">
        <v>1389724</v>
      </c>
    </row>
    <row r="1053" spans="2:12">
      <c r="B1053" s="6" t="s">
        <v>1918</v>
      </c>
      <c r="C1053" s="22">
        <v>98414</v>
      </c>
      <c r="E1053" s="6" t="s">
        <v>1898</v>
      </c>
      <c r="F1053" s="22">
        <v>426456</v>
      </c>
      <c r="H1053" s="6" t="s">
        <v>2033</v>
      </c>
      <c r="I1053" s="22">
        <v>0</v>
      </c>
      <c r="K1053" s="6" t="s">
        <v>2072</v>
      </c>
      <c r="L1053" s="22">
        <v>51281</v>
      </c>
    </row>
    <row r="1054" spans="2:12">
      <c r="B1054" s="6" t="s">
        <v>1919</v>
      </c>
      <c r="C1054" s="22">
        <v>0</v>
      </c>
      <c r="E1054" s="6" t="s">
        <v>1899</v>
      </c>
      <c r="F1054" s="22">
        <v>0</v>
      </c>
      <c r="H1054" s="6" t="s">
        <v>2034</v>
      </c>
      <c r="I1054" s="22">
        <v>0</v>
      </c>
      <c r="K1054" s="6" t="s">
        <v>2073</v>
      </c>
      <c r="L1054" s="22">
        <v>0</v>
      </c>
    </row>
    <row r="1055" spans="2:12">
      <c r="B1055" s="6" t="s">
        <v>1920</v>
      </c>
      <c r="C1055" s="22">
        <v>5025964</v>
      </c>
      <c r="E1055" s="6" t="s">
        <v>1900</v>
      </c>
      <c r="F1055" s="22">
        <v>2323178</v>
      </c>
      <c r="H1055" s="6" t="s">
        <v>2036</v>
      </c>
      <c r="I1055" s="22">
        <v>34427321</v>
      </c>
      <c r="K1055" s="6" t="s">
        <v>2075</v>
      </c>
      <c r="L1055" s="22">
        <v>698968</v>
      </c>
    </row>
    <row r="1056" spans="2:12">
      <c r="B1056" s="6" t="s">
        <v>1921</v>
      </c>
      <c r="C1056" s="22">
        <v>0</v>
      </c>
      <c r="E1056" s="6" t="s">
        <v>1901</v>
      </c>
      <c r="F1056" s="22">
        <v>0</v>
      </c>
      <c r="H1056" s="6" t="s">
        <v>2038</v>
      </c>
      <c r="I1056" s="22">
        <v>3600211</v>
      </c>
      <c r="K1056" s="6" t="s">
        <v>2078</v>
      </c>
      <c r="L1056" s="22">
        <v>12306</v>
      </c>
    </row>
    <row r="1057" spans="2:12">
      <c r="B1057" s="6" t="s">
        <v>1922</v>
      </c>
      <c r="C1057" s="22">
        <v>1800317</v>
      </c>
      <c r="E1057" s="6" t="s">
        <v>1902</v>
      </c>
      <c r="F1057" s="22">
        <v>267927</v>
      </c>
      <c r="H1057" s="6" t="s">
        <v>2039</v>
      </c>
      <c r="I1057" s="22">
        <v>0</v>
      </c>
      <c r="K1057" s="6" t="s">
        <v>2079</v>
      </c>
      <c r="L1057" s="22">
        <v>8140444</v>
      </c>
    </row>
    <row r="1058" spans="2:12">
      <c r="B1058" s="6" t="s">
        <v>1923</v>
      </c>
      <c r="C1058" s="22">
        <v>0</v>
      </c>
      <c r="E1058" s="6" t="s">
        <v>1903</v>
      </c>
      <c r="F1058" s="22">
        <v>0</v>
      </c>
      <c r="H1058" s="6" t="s">
        <v>2040</v>
      </c>
      <c r="I1058" s="22">
        <v>5774288</v>
      </c>
      <c r="K1058" s="6" t="s">
        <v>2080</v>
      </c>
      <c r="L1058" s="22">
        <v>126767</v>
      </c>
    </row>
    <row r="1059" spans="2:12">
      <c r="B1059" s="6" t="s">
        <v>1924</v>
      </c>
      <c r="C1059" s="22">
        <v>5923736</v>
      </c>
      <c r="E1059" s="6" t="s">
        <v>1904</v>
      </c>
      <c r="F1059" s="22">
        <v>0</v>
      </c>
      <c r="H1059" s="6" t="s">
        <v>2041</v>
      </c>
      <c r="I1059" s="22">
        <v>0</v>
      </c>
      <c r="K1059" s="6" t="s">
        <v>2081</v>
      </c>
      <c r="L1059" s="22">
        <v>7973047</v>
      </c>
    </row>
    <row r="1060" spans="2:12">
      <c r="B1060" s="6" t="s">
        <v>1925</v>
      </c>
      <c r="C1060" s="22">
        <v>0</v>
      </c>
      <c r="E1060" s="6" t="s">
        <v>1905</v>
      </c>
      <c r="F1060" s="22">
        <v>234747</v>
      </c>
      <c r="H1060" s="6" t="s">
        <v>2042</v>
      </c>
      <c r="I1060" s="22">
        <v>0</v>
      </c>
      <c r="K1060" s="6" t="s">
        <v>2082</v>
      </c>
      <c r="L1060" s="22">
        <v>28661</v>
      </c>
    </row>
    <row r="1061" spans="2:12">
      <c r="B1061" s="6" t="s">
        <v>1926</v>
      </c>
      <c r="C1061" s="22">
        <v>1903394</v>
      </c>
      <c r="E1061" s="6" t="s">
        <v>1906</v>
      </c>
      <c r="F1061" s="22">
        <v>2643690</v>
      </c>
      <c r="H1061" s="6" t="s">
        <v>2043</v>
      </c>
      <c r="I1061" s="22">
        <v>20822</v>
      </c>
      <c r="K1061" s="6" t="s">
        <v>7108</v>
      </c>
      <c r="L1061" s="22">
        <v>0</v>
      </c>
    </row>
    <row r="1062" spans="2:12">
      <c r="B1062" s="6" t="s">
        <v>1927</v>
      </c>
      <c r="C1062" s="22">
        <v>35925269</v>
      </c>
      <c r="E1062" s="6" t="s">
        <v>1907</v>
      </c>
      <c r="F1062" s="22">
        <v>366893</v>
      </c>
      <c r="H1062" s="6" t="s">
        <v>6652</v>
      </c>
      <c r="I1062" s="22">
        <v>0</v>
      </c>
      <c r="K1062" s="6" t="s">
        <v>2085</v>
      </c>
      <c r="L1062" s="22">
        <v>137779</v>
      </c>
    </row>
    <row r="1063" spans="2:12">
      <c r="B1063" s="6" t="s">
        <v>1928</v>
      </c>
      <c r="C1063" s="22">
        <v>10061</v>
      </c>
      <c r="E1063" s="6" t="s">
        <v>1908</v>
      </c>
      <c r="F1063" s="22">
        <v>1461</v>
      </c>
      <c r="H1063" s="6" t="s">
        <v>2044</v>
      </c>
      <c r="I1063" s="22">
        <v>1678980</v>
      </c>
      <c r="K1063" s="6" t="s">
        <v>2086</v>
      </c>
      <c r="L1063" s="22">
        <v>3069633</v>
      </c>
    </row>
    <row r="1064" spans="2:12">
      <c r="B1064" s="6" t="s">
        <v>1929</v>
      </c>
      <c r="C1064" s="22">
        <v>0</v>
      </c>
      <c r="E1064" s="6" t="s">
        <v>1909</v>
      </c>
      <c r="F1064" s="22">
        <v>0</v>
      </c>
      <c r="H1064" s="6" t="s">
        <v>2045</v>
      </c>
      <c r="I1064" s="22">
        <v>2965939</v>
      </c>
      <c r="K1064" s="6" t="s">
        <v>7549</v>
      </c>
      <c r="L1064" s="22">
        <v>0</v>
      </c>
    </row>
    <row r="1065" spans="2:12">
      <c r="B1065" s="6" t="s">
        <v>1930</v>
      </c>
      <c r="C1065" s="22">
        <v>0</v>
      </c>
      <c r="E1065" s="6" t="s">
        <v>1910</v>
      </c>
      <c r="F1065" s="22">
        <v>0</v>
      </c>
      <c r="H1065" s="6" t="s">
        <v>7107</v>
      </c>
      <c r="I1065" s="22">
        <v>0</v>
      </c>
      <c r="K1065" s="6" t="s">
        <v>2087</v>
      </c>
      <c r="L1065" s="22">
        <v>5186</v>
      </c>
    </row>
    <row r="1066" spans="2:12">
      <c r="B1066" s="6" t="s">
        <v>1931</v>
      </c>
      <c r="C1066" s="22">
        <v>0</v>
      </c>
      <c r="E1066" s="6" t="s">
        <v>1911</v>
      </c>
      <c r="F1066" s="22">
        <v>6939360</v>
      </c>
      <c r="H1066" s="6" t="s">
        <v>2047</v>
      </c>
      <c r="I1066" s="22">
        <v>305102</v>
      </c>
      <c r="K1066" s="6" t="s">
        <v>2088</v>
      </c>
      <c r="L1066" s="22">
        <v>4777526</v>
      </c>
    </row>
    <row r="1067" spans="2:12">
      <c r="B1067" s="6" t="s">
        <v>1932</v>
      </c>
      <c r="C1067" s="22">
        <v>0</v>
      </c>
      <c r="E1067" s="6" t="s">
        <v>1912</v>
      </c>
      <c r="F1067" s="22">
        <v>100</v>
      </c>
      <c r="H1067" s="6" t="s">
        <v>2048</v>
      </c>
      <c r="I1067" s="22">
        <v>247027</v>
      </c>
      <c r="K1067" s="6" t="s">
        <v>6653</v>
      </c>
      <c r="L1067" s="22">
        <v>0</v>
      </c>
    </row>
    <row r="1068" spans="2:12">
      <c r="B1068" s="6" t="s">
        <v>1933</v>
      </c>
      <c r="C1068" s="22">
        <v>0</v>
      </c>
      <c r="E1068" s="6" t="s">
        <v>1913</v>
      </c>
      <c r="F1068" s="22">
        <v>0</v>
      </c>
      <c r="H1068" s="6" t="s">
        <v>2049</v>
      </c>
      <c r="I1068" s="22">
        <v>58654</v>
      </c>
      <c r="K1068" s="6" t="s">
        <v>2089</v>
      </c>
      <c r="L1068" s="22">
        <v>9758557</v>
      </c>
    </row>
    <row r="1069" spans="2:12">
      <c r="B1069" s="6" t="s">
        <v>1934</v>
      </c>
      <c r="C1069" s="22">
        <v>0</v>
      </c>
      <c r="E1069" s="6" t="s">
        <v>1915</v>
      </c>
      <c r="F1069" s="22">
        <v>0</v>
      </c>
      <c r="H1069" s="6" t="s">
        <v>2051</v>
      </c>
      <c r="I1069" s="22">
        <v>0</v>
      </c>
      <c r="K1069" s="6" t="s">
        <v>2090</v>
      </c>
      <c r="L1069" s="22">
        <v>112097</v>
      </c>
    </row>
    <row r="1070" spans="2:12">
      <c r="B1070" s="6" t="s">
        <v>1935</v>
      </c>
      <c r="C1070" s="22">
        <v>0</v>
      </c>
      <c r="E1070" s="6" t="s">
        <v>1916</v>
      </c>
      <c r="F1070" s="22">
        <v>0</v>
      </c>
      <c r="H1070" s="6" t="s">
        <v>2052</v>
      </c>
      <c r="I1070" s="22">
        <v>0</v>
      </c>
      <c r="K1070" s="6" t="s">
        <v>2091</v>
      </c>
      <c r="L1070" s="22">
        <v>0</v>
      </c>
    </row>
    <row r="1071" spans="2:12">
      <c r="B1071" s="6" t="s">
        <v>1936</v>
      </c>
      <c r="C1071" s="22">
        <v>376101</v>
      </c>
      <c r="E1071" s="6" t="s">
        <v>1917</v>
      </c>
      <c r="F1071" s="22">
        <v>0</v>
      </c>
      <c r="H1071" s="6" t="s">
        <v>2053</v>
      </c>
      <c r="I1071" s="22">
        <v>148871</v>
      </c>
      <c r="K1071" s="6" t="s">
        <v>2092</v>
      </c>
      <c r="L1071" s="22">
        <v>64882</v>
      </c>
    </row>
    <row r="1072" spans="2:12">
      <c r="B1072" s="6" t="s">
        <v>1937</v>
      </c>
      <c r="C1072" s="22">
        <v>0</v>
      </c>
      <c r="E1072" s="6" t="s">
        <v>1918</v>
      </c>
      <c r="F1072" s="22">
        <v>0</v>
      </c>
      <c r="H1072" s="6" t="s">
        <v>2054</v>
      </c>
      <c r="I1072" s="22">
        <v>504258</v>
      </c>
      <c r="K1072" s="6" t="s">
        <v>7109</v>
      </c>
      <c r="L1072" s="22">
        <v>0</v>
      </c>
    </row>
    <row r="1073" spans="2:12">
      <c r="B1073" s="6" t="s">
        <v>1938</v>
      </c>
      <c r="C1073" s="22">
        <v>89031</v>
      </c>
      <c r="E1073" s="6" t="s">
        <v>1920</v>
      </c>
      <c r="F1073" s="22">
        <v>2738774</v>
      </c>
      <c r="H1073" s="6" t="s">
        <v>2055</v>
      </c>
      <c r="I1073" s="22">
        <v>4389082</v>
      </c>
      <c r="K1073" s="6" t="s">
        <v>2093</v>
      </c>
      <c r="L1073" s="22">
        <v>4353847</v>
      </c>
    </row>
    <row r="1074" spans="2:12">
      <c r="B1074" s="6" t="s">
        <v>1939</v>
      </c>
      <c r="C1074" s="22">
        <v>0</v>
      </c>
      <c r="E1074" s="6" t="s">
        <v>1921</v>
      </c>
      <c r="F1074" s="22">
        <v>0</v>
      </c>
      <c r="H1074" s="6" t="s">
        <v>2057</v>
      </c>
      <c r="I1074" s="22">
        <v>1541704</v>
      </c>
      <c r="K1074" s="6" t="s">
        <v>2098</v>
      </c>
      <c r="L1074" s="22">
        <v>0</v>
      </c>
    </row>
    <row r="1075" spans="2:12">
      <c r="B1075" s="6" t="s">
        <v>1940</v>
      </c>
      <c r="C1075" s="22">
        <v>16074</v>
      </c>
      <c r="E1075" s="6" t="s">
        <v>1922</v>
      </c>
      <c r="F1075" s="22">
        <v>1132791</v>
      </c>
      <c r="H1075" s="6" t="s">
        <v>2058</v>
      </c>
      <c r="I1075" s="22">
        <v>3470931</v>
      </c>
      <c r="K1075" s="6" t="s">
        <v>2099</v>
      </c>
      <c r="L1075" s="22">
        <v>2671871</v>
      </c>
    </row>
    <row r="1076" spans="2:12">
      <c r="B1076" s="6" t="s">
        <v>1941</v>
      </c>
      <c r="C1076" s="22">
        <v>0</v>
      </c>
      <c r="E1076" s="6" t="s">
        <v>1923</v>
      </c>
      <c r="F1076" s="22">
        <v>0</v>
      </c>
      <c r="H1076" s="6" t="s">
        <v>2059</v>
      </c>
      <c r="I1076" s="22">
        <v>44000</v>
      </c>
      <c r="K1076" s="6" t="s">
        <v>2101</v>
      </c>
      <c r="L1076" s="22">
        <v>30476</v>
      </c>
    </row>
    <row r="1077" spans="2:12">
      <c r="B1077" s="6" t="s">
        <v>1942</v>
      </c>
      <c r="C1077" s="22">
        <v>13688751</v>
      </c>
      <c r="E1077" s="6" t="s">
        <v>1924</v>
      </c>
      <c r="F1077" s="22">
        <v>6589057</v>
      </c>
      <c r="H1077" s="6" t="s">
        <v>2060</v>
      </c>
      <c r="I1077" s="22">
        <v>487712</v>
      </c>
      <c r="K1077" s="6" t="s">
        <v>7550</v>
      </c>
      <c r="L1077" s="22">
        <v>0</v>
      </c>
    </row>
    <row r="1078" spans="2:12">
      <c r="B1078" s="6" t="s">
        <v>1943</v>
      </c>
      <c r="C1078" s="22">
        <v>307453</v>
      </c>
      <c r="E1078" s="6" t="s">
        <v>1925</v>
      </c>
      <c r="F1078" s="22">
        <v>0</v>
      </c>
      <c r="H1078" s="6" t="s">
        <v>2061</v>
      </c>
      <c r="I1078" s="22">
        <v>0</v>
      </c>
      <c r="K1078" s="6" t="s">
        <v>6655</v>
      </c>
      <c r="L1078" s="22">
        <v>0</v>
      </c>
    </row>
    <row r="1079" spans="2:12">
      <c r="B1079" s="6" t="s">
        <v>1944</v>
      </c>
      <c r="C1079" s="22">
        <v>0</v>
      </c>
      <c r="E1079" s="6" t="s">
        <v>1926</v>
      </c>
      <c r="F1079" s="22">
        <v>1094028</v>
      </c>
      <c r="H1079" s="6" t="s">
        <v>2062</v>
      </c>
      <c r="I1079" s="22">
        <v>91236331</v>
      </c>
      <c r="K1079" s="6" t="s">
        <v>2106</v>
      </c>
      <c r="L1079" s="22">
        <v>25885</v>
      </c>
    </row>
    <row r="1080" spans="2:12">
      <c r="B1080" s="6" t="s">
        <v>1945</v>
      </c>
      <c r="C1080" s="22">
        <v>659487</v>
      </c>
      <c r="E1080" s="6" t="s">
        <v>1927</v>
      </c>
      <c r="F1080" s="22">
        <v>27641966</v>
      </c>
      <c r="H1080" s="6" t="s">
        <v>2065</v>
      </c>
      <c r="I1080" s="22">
        <v>531349</v>
      </c>
      <c r="K1080" s="6" t="s">
        <v>7110</v>
      </c>
      <c r="L1080" s="22">
        <v>0</v>
      </c>
    </row>
    <row r="1081" spans="2:12">
      <c r="B1081" s="6" t="s">
        <v>1946</v>
      </c>
      <c r="C1081" s="22">
        <v>1683</v>
      </c>
      <c r="E1081" s="6" t="s">
        <v>1928</v>
      </c>
      <c r="F1081" s="22">
        <v>0</v>
      </c>
      <c r="H1081" s="6" t="s">
        <v>2066</v>
      </c>
      <c r="I1081" s="22">
        <v>90601</v>
      </c>
      <c r="K1081" s="6" t="s">
        <v>2107</v>
      </c>
      <c r="L1081" s="22">
        <v>1953167</v>
      </c>
    </row>
    <row r="1082" spans="2:12">
      <c r="B1082" s="6" t="s">
        <v>1947</v>
      </c>
      <c r="C1082" s="22">
        <v>82813</v>
      </c>
      <c r="E1082" s="6" t="s">
        <v>1929</v>
      </c>
      <c r="F1082" s="22">
        <v>0</v>
      </c>
      <c r="H1082" s="6" t="s">
        <v>2067</v>
      </c>
      <c r="I1082" s="22">
        <v>1104614</v>
      </c>
      <c r="K1082" s="6" t="s">
        <v>2109</v>
      </c>
      <c r="L1082" s="22">
        <v>416740</v>
      </c>
    </row>
    <row r="1083" spans="2:12">
      <c r="B1083" s="6" t="s">
        <v>1948</v>
      </c>
      <c r="C1083" s="22">
        <v>106393</v>
      </c>
      <c r="E1083" s="6" t="s">
        <v>1930</v>
      </c>
      <c r="F1083" s="22">
        <v>2253449</v>
      </c>
      <c r="H1083" s="6" t="s">
        <v>2068</v>
      </c>
      <c r="I1083" s="22">
        <v>965581</v>
      </c>
      <c r="K1083" s="6" t="s">
        <v>2110</v>
      </c>
      <c r="L1083" s="22">
        <v>2550907</v>
      </c>
    </row>
    <row r="1084" spans="2:12">
      <c r="B1084" s="6" t="s">
        <v>1949</v>
      </c>
      <c r="C1084" s="22">
        <v>20229</v>
      </c>
      <c r="E1084" s="6" t="s">
        <v>1931</v>
      </c>
      <c r="F1084" s="22">
        <v>0</v>
      </c>
      <c r="H1084" s="6" t="s">
        <v>2069</v>
      </c>
      <c r="I1084" s="22">
        <v>708998</v>
      </c>
      <c r="K1084" s="6" t="s">
        <v>2112</v>
      </c>
      <c r="L1084" s="22">
        <v>1005471</v>
      </c>
    </row>
    <row r="1085" spans="2:12">
      <c r="B1085" s="6" t="s">
        <v>1950</v>
      </c>
      <c r="C1085" s="22">
        <v>0</v>
      </c>
      <c r="E1085" s="6" t="s">
        <v>6644</v>
      </c>
      <c r="F1085" s="22">
        <v>33936</v>
      </c>
      <c r="H1085" s="6" t="s">
        <v>2070</v>
      </c>
      <c r="I1085" s="22">
        <v>13298</v>
      </c>
      <c r="K1085" s="6" t="s">
        <v>2113</v>
      </c>
      <c r="L1085" s="22">
        <v>64227</v>
      </c>
    </row>
    <row r="1086" spans="2:12">
      <c r="B1086" s="6" t="s">
        <v>1951</v>
      </c>
      <c r="C1086" s="22">
        <v>359614</v>
      </c>
      <c r="E1086" s="6" t="s">
        <v>1932</v>
      </c>
      <c r="F1086" s="22">
        <v>89104</v>
      </c>
      <c r="H1086" s="6" t="s">
        <v>2071</v>
      </c>
      <c r="I1086" s="22">
        <v>759215</v>
      </c>
      <c r="K1086" s="6" t="s">
        <v>2114</v>
      </c>
      <c r="L1086" s="22">
        <v>1146349</v>
      </c>
    </row>
    <row r="1087" spans="2:12">
      <c r="B1087" s="6" t="s">
        <v>1952</v>
      </c>
      <c r="C1087" s="22">
        <v>70400</v>
      </c>
      <c r="E1087" s="6" t="s">
        <v>1933</v>
      </c>
      <c r="F1087" s="22">
        <v>0</v>
      </c>
      <c r="H1087" s="6" t="s">
        <v>2072</v>
      </c>
      <c r="I1087" s="22">
        <v>0</v>
      </c>
      <c r="K1087" s="6" t="s">
        <v>2115</v>
      </c>
      <c r="L1087" s="22">
        <v>58996</v>
      </c>
    </row>
    <row r="1088" spans="2:12">
      <c r="B1088" s="6" t="s">
        <v>1953</v>
      </c>
      <c r="C1088" s="22">
        <v>0</v>
      </c>
      <c r="E1088" s="6" t="s">
        <v>1934</v>
      </c>
      <c r="F1088" s="22">
        <v>94426</v>
      </c>
      <c r="H1088" s="6" t="s">
        <v>2073</v>
      </c>
      <c r="I1088" s="22">
        <v>1437685</v>
      </c>
      <c r="K1088" s="6" t="s">
        <v>2117</v>
      </c>
      <c r="L1088" s="22">
        <v>2505</v>
      </c>
    </row>
    <row r="1089" spans="2:12">
      <c r="B1089" s="6" t="s">
        <v>1954</v>
      </c>
      <c r="C1089" s="22">
        <v>0</v>
      </c>
      <c r="E1089" s="6" t="s">
        <v>1935</v>
      </c>
      <c r="F1089" s="22">
        <v>0</v>
      </c>
      <c r="H1089" s="6" t="s">
        <v>2074</v>
      </c>
      <c r="I1089" s="22">
        <v>0</v>
      </c>
      <c r="K1089" s="6" t="s">
        <v>2120</v>
      </c>
      <c r="L1089" s="22">
        <v>174790</v>
      </c>
    </row>
    <row r="1090" spans="2:12">
      <c r="B1090" s="6" t="s">
        <v>1955</v>
      </c>
      <c r="C1090" s="22">
        <v>2891772</v>
      </c>
      <c r="E1090" s="6" t="s">
        <v>1936</v>
      </c>
      <c r="F1090" s="22">
        <v>221139</v>
      </c>
      <c r="H1090" s="6" t="s">
        <v>2075</v>
      </c>
      <c r="I1090" s="22">
        <v>619602</v>
      </c>
      <c r="K1090" s="6" t="s">
        <v>2121</v>
      </c>
      <c r="L1090" s="22">
        <v>2595</v>
      </c>
    </row>
    <row r="1091" spans="2:12">
      <c r="B1091" s="6" t="s">
        <v>1956</v>
      </c>
      <c r="C1091" s="22">
        <v>1200</v>
      </c>
      <c r="E1091" s="6" t="s">
        <v>1937</v>
      </c>
      <c r="F1091" s="22">
        <v>0</v>
      </c>
      <c r="H1091" s="6" t="s">
        <v>2078</v>
      </c>
      <c r="I1091" s="22">
        <v>149683</v>
      </c>
      <c r="K1091" s="6" t="s">
        <v>2122</v>
      </c>
      <c r="L1091" s="22">
        <v>128907</v>
      </c>
    </row>
    <row r="1092" spans="2:12">
      <c r="B1092" s="6" t="s">
        <v>1957</v>
      </c>
      <c r="C1092" s="22">
        <v>5292091</v>
      </c>
      <c r="E1092" s="6" t="s">
        <v>1938</v>
      </c>
      <c r="F1092" s="22">
        <v>136158</v>
      </c>
      <c r="H1092" s="6" t="s">
        <v>2079</v>
      </c>
      <c r="I1092" s="22">
        <v>4692273</v>
      </c>
      <c r="K1092" s="6" t="s">
        <v>7551</v>
      </c>
      <c r="L1092" s="22">
        <v>0</v>
      </c>
    </row>
    <row r="1093" spans="2:12">
      <c r="B1093" s="6" t="s">
        <v>1958</v>
      </c>
      <c r="C1093" s="22">
        <v>56812</v>
      </c>
      <c r="E1093" s="6" t="s">
        <v>1939</v>
      </c>
      <c r="F1093" s="22">
        <v>13888</v>
      </c>
      <c r="H1093" s="6" t="s">
        <v>2080</v>
      </c>
      <c r="I1093" s="22">
        <v>0</v>
      </c>
      <c r="K1093" s="6" t="s">
        <v>2123</v>
      </c>
      <c r="L1093" s="22">
        <v>0</v>
      </c>
    </row>
    <row r="1094" spans="2:12">
      <c r="B1094" s="6" t="s">
        <v>1959</v>
      </c>
      <c r="C1094" s="22">
        <v>0</v>
      </c>
      <c r="E1094" s="6" t="s">
        <v>1940</v>
      </c>
      <c r="F1094" s="22">
        <v>115318</v>
      </c>
      <c r="H1094" s="6" t="s">
        <v>2081</v>
      </c>
      <c r="I1094" s="22">
        <v>10197192</v>
      </c>
      <c r="K1094" s="6" t="s">
        <v>2124</v>
      </c>
      <c r="L1094" s="22">
        <v>120734</v>
      </c>
    </row>
    <row r="1095" spans="2:12">
      <c r="B1095" s="6" t="s">
        <v>1960</v>
      </c>
      <c r="C1095" s="22">
        <v>49669</v>
      </c>
      <c r="E1095" s="6" t="s">
        <v>1941</v>
      </c>
      <c r="F1095" s="22">
        <v>78211</v>
      </c>
      <c r="H1095" s="6" t="s">
        <v>2082</v>
      </c>
      <c r="I1095" s="22">
        <v>35138</v>
      </c>
      <c r="K1095" s="6" t="s">
        <v>2127</v>
      </c>
      <c r="L1095" s="22">
        <v>0</v>
      </c>
    </row>
    <row r="1096" spans="2:12">
      <c r="B1096" s="6" t="s">
        <v>1961</v>
      </c>
      <c r="C1096" s="22">
        <v>0</v>
      </c>
      <c r="E1096" s="6" t="s">
        <v>1943</v>
      </c>
      <c r="F1096" s="22">
        <v>304633</v>
      </c>
      <c r="H1096" s="6" t="s">
        <v>7108</v>
      </c>
      <c r="I1096" s="22">
        <v>0</v>
      </c>
      <c r="K1096" s="6" t="s">
        <v>2128</v>
      </c>
      <c r="L1096" s="22">
        <v>2987246</v>
      </c>
    </row>
    <row r="1097" spans="2:12">
      <c r="B1097" s="6" t="s">
        <v>1962</v>
      </c>
      <c r="C1097" s="22">
        <v>41160</v>
      </c>
      <c r="E1097" s="6" t="s">
        <v>1944</v>
      </c>
      <c r="F1097" s="22">
        <v>0</v>
      </c>
      <c r="H1097" s="6" t="s">
        <v>2085</v>
      </c>
      <c r="I1097" s="22">
        <v>207661</v>
      </c>
      <c r="K1097" s="6" t="s">
        <v>2130</v>
      </c>
      <c r="L1097" s="22">
        <v>0</v>
      </c>
    </row>
    <row r="1098" spans="2:12">
      <c r="B1098" s="6" t="s">
        <v>1963</v>
      </c>
      <c r="C1098" s="22">
        <v>44496</v>
      </c>
      <c r="E1098" s="6" t="s">
        <v>1945</v>
      </c>
      <c r="F1098" s="22">
        <v>651914</v>
      </c>
      <c r="H1098" s="6" t="s">
        <v>2086</v>
      </c>
      <c r="I1098" s="22">
        <v>8138120</v>
      </c>
      <c r="K1098" s="6" t="s">
        <v>2131</v>
      </c>
      <c r="L1098" s="22">
        <v>1832559</v>
      </c>
    </row>
    <row r="1099" spans="2:12">
      <c r="B1099" s="6" t="s">
        <v>1964</v>
      </c>
      <c r="C1099" s="22">
        <v>153739</v>
      </c>
      <c r="E1099" s="6" t="s">
        <v>1946</v>
      </c>
      <c r="F1099" s="22">
        <v>5476</v>
      </c>
      <c r="H1099" s="6" t="s">
        <v>2087</v>
      </c>
      <c r="I1099" s="22">
        <v>130711</v>
      </c>
      <c r="K1099" s="6" t="s">
        <v>7111</v>
      </c>
      <c r="L1099" s="22">
        <v>0</v>
      </c>
    </row>
    <row r="1100" spans="2:12">
      <c r="B1100" s="6" t="s">
        <v>1965</v>
      </c>
      <c r="C1100" s="22">
        <v>546789</v>
      </c>
      <c r="E1100" s="6" t="s">
        <v>1947</v>
      </c>
      <c r="F1100" s="22">
        <v>54740</v>
      </c>
      <c r="H1100" s="6" t="s">
        <v>2088</v>
      </c>
      <c r="I1100" s="22">
        <v>2679187</v>
      </c>
      <c r="K1100" s="6" t="s">
        <v>2133</v>
      </c>
      <c r="L1100" s="22">
        <v>90160</v>
      </c>
    </row>
    <row r="1101" spans="2:12">
      <c r="B1101" s="6" t="s">
        <v>1966</v>
      </c>
      <c r="C1101" s="22">
        <v>0</v>
      </c>
      <c r="E1101" s="6" t="s">
        <v>1948</v>
      </c>
      <c r="F1101" s="22">
        <v>94658</v>
      </c>
      <c r="H1101" s="6" t="s">
        <v>6653</v>
      </c>
      <c r="I1101" s="22">
        <v>0</v>
      </c>
      <c r="K1101" s="6" t="s">
        <v>7112</v>
      </c>
      <c r="L1101" s="22">
        <v>0</v>
      </c>
    </row>
    <row r="1102" spans="2:12">
      <c r="B1102" s="6" t="s">
        <v>1967</v>
      </c>
      <c r="C1102" s="22">
        <v>241630</v>
      </c>
      <c r="E1102" s="6" t="s">
        <v>1949</v>
      </c>
      <c r="F1102" s="22">
        <v>26378</v>
      </c>
      <c r="H1102" s="6" t="s">
        <v>2089</v>
      </c>
      <c r="I1102" s="22">
        <v>8030672</v>
      </c>
      <c r="K1102" s="6" t="s">
        <v>2134</v>
      </c>
      <c r="L1102" s="22">
        <v>0</v>
      </c>
    </row>
    <row r="1103" spans="2:12">
      <c r="B1103" s="6" t="s">
        <v>1968</v>
      </c>
      <c r="C1103" s="22">
        <v>0</v>
      </c>
      <c r="E1103" s="6" t="s">
        <v>1950</v>
      </c>
      <c r="F1103" s="22">
        <v>0</v>
      </c>
      <c r="H1103" s="6" t="s">
        <v>2090</v>
      </c>
      <c r="I1103" s="22">
        <v>234349</v>
      </c>
      <c r="K1103" s="6" t="s">
        <v>2135</v>
      </c>
      <c r="L1103" s="22">
        <v>254043</v>
      </c>
    </row>
    <row r="1104" spans="2:12">
      <c r="B1104" s="6" t="s">
        <v>1969</v>
      </c>
      <c r="C1104" s="22">
        <v>0</v>
      </c>
      <c r="E1104" s="6" t="s">
        <v>1951</v>
      </c>
      <c r="F1104" s="22">
        <v>368268</v>
      </c>
      <c r="H1104" s="6" t="s">
        <v>2091</v>
      </c>
      <c r="I1104" s="22">
        <v>0</v>
      </c>
      <c r="K1104" s="6" t="s">
        <v>2139</v>
      </c>
      <c r="L1104" s="22">
        <v>756017</v>
      </c>
    </row>
    <row r="1105" spans="2:12">
      <c r="B1105" s="6" t="s">
        <v>1970</v>
      </c>
      <c r="C1105" s="22">
        <v>0</v>
      </c>
      <c r="E1105" s="6" t="s">
        <v>1952</v>
      </c>
      <c r="F1105" s="22">
        <v>39600</v>
      </c>
      <c r="H1105" s="6" t="s">
        <v>2092</v>
      </c>
      <c r="I1105" s="22">
        <v>15917</v>
      </c>
      <c r="K1105" s="6" t="s">
        <v>2140</v>
      </c>
      <c r="L1105" s="22">
        <v>89151</v>
      </c>
    </row>
    <row r="1106" spans="2:12">
      <c r="B1106" s="6" t="s">
        <v>1971</v>
      </c>
      <c r="C1106" s="22">
        <v>91138</v>
      </c>
      <c r="E1106" s="6" t="s">
        <v>1954</v>
      </c>
      <c r="F1106" s="22">
        <v>27895</v>
      </c>
      <c r="H1106" s="6" t="s">
        <v>7109</v>
      </c>
      <c r="I1106" s="22">
        <v>1848962</v>
      </c>
      <c r="K1106" s="6" t="s">
        <v>2141</v>
      </c>
      <c r="L1106" s="22">
        <v>1671421</v>
      </c>
    </row>
    <row r="1107" spans="2:12">
      <c r="B1107" s="6" t="s">
        <v>1972</v>
      </c>
      <c r="C1107" s="22">
        <v>0</v>
      </c>
      <c r="E1107" s="6" t="s">
        <v>1955</v>
      </c>
      <c r="F1107" s="22">
        <v>3185935</v>
      </c>
      <c r="H1107" s="6" t="s">
        <v>2093</v>
      </c>
      <c r="I1107" s="22">
        <v>4176196</v>
      </c>
      <c r="K1107" s="6" t="s">
        <v>6656</v>
      </c>
      <c r="L1107" s="22">
        <v>181760</v>
      </c>
    </row>
    <row r="1108" spans="2:12">
      <c r="B1108" s="6" t="s">
        <v>1973</v>
      </c>
      <c r="C1108" s="22">
        <v>513693</v>
      </c>
      <c r="E1108" s="6" t="s">
        <v>1957</v>
      </c>
      <c r="F1108" s="22">
        <v>5763290</v>
      </c>
      <c r="H1108" s="6" t="s">
        <v>2098</v>
      </c>
      <c r="I1108" s="22">
        <v>0</v>
      </c>
      <c r="K1108" s="6" t="s">
        <v>2142</v>
      </c>
      <c r="L1108" s="22">
        <v>128982</v>
      </c>
    </row>
    <row r="1109" spans="2:12">
      <c r="B1109" s="6" t="s">
        <v>1974</v>
      </c>
      <c r="C1109" s="22">
        <v>0</v>
      </c>
      <c r="E1109" s="6" t="s">
        <v>6645</v>
      </c>
      <c r="F1109" s="22">
        <v>0</v>
      </c>
      <c r="H1109" s="6" t="s">
        <v>2099</v>
      </c>
      <c r="I1109" s="22">
        <v>0</v>
      </c>
      <c r="K1109" s="6" t="s">
        <v>2143</v>
      </c>
      <c r="L1109" s="22">
        <v>507205</v>
      </c>
    </row>
    <row r="1110" spans="2:12">
      <c r="B1110" s="6" t="s">
        <v>1975</v>
      </c>
      <c r="C1110" s="22">
        <v>590639</v>
      </c>
      <c r="E1110" s="6" t="s">
        <v>1958</v>
      </c>
      <c r="F1110" s="22">
        <v>89462</v>
      </c>
      <c r="H1110" s="6" t="s">
        <v>2101</v>
      </c>
      <c r="I1110" s="22">
        <v>0</v>
      </c>
      <c r="K1110" s="6" t="s">
        <v>2144</v>
      </c>
      <c r="L1110" s="22">
        <v>1631036</v>
      </c>
    </row>
    <row r="1111" spans="2:12">
      <c r="B1111" s="6" t="s">
        <v>1976</v>
      </c>
      <c r="C1111" s="22">
        <v>17094</v>
      </c>
      <c r="E1111" s="6" t="s">
        <v>1959</v>
      </c>
      <c r="F1111" s="22">
        <v>0</v>
      </c>
      <c r="H1111" s="6" t="s">
        <v>2103</v>
      </c>
      <c r="I1111" s="22">
        <v>0</v>
      </c>
      <c r="K1111" s="6" t="s">
        <v>6657</v>
      </c>
      <c r="L1111" s="22">
        <v>48500</v>
      </c>
    </row>
    <row r="1112" spans="2:12">
      <c r="B1112" s="6" t="s">
        <v>1977</v>
      </c>
      <c r="C1112" s="22">
        <v>0</v>
      </c>
      <c r="E1112" s="6" t="s">
        <v>1960</v>
      </c>
      <c r="F1112" s="22">
        <v>0</v>
      </c>
      <c r="H1112" s="6" t="s">
        <v>6655</v>
      </c>
      <c r="I1112" s="22">
        <v>0</v>
      </c>
      <c r="K1112" s="6" t="s">
        <v>2148</v>
      </c>
      <c r="L1112" s="22">
        <v>0</v>
      </c>
    </row>
    <row r="1113" spans="2:12">
      <c r="B1113" s="6" t="s">
        <v>1978</v>
      </c>
      <c r="C1113" s="22">
        <v>2106</v>
      </c>
      <c r="E1113" s="6" t="s">
        <v>1962</v>
      </c>
      <c r="F1113" s="22">
        <v>50215</v>
      </c>
      <c r="H1113" s="6" t="s">
        <v>2106</v>
      </c>
      <c r="I1113" s="22">
        <v>0</v>
      </c>
      <c r="K1113" s="6" t="s">
        <v>2150</v>
      </c>
      <c r="L1113" s="22">
        <v>149481</v>
      </c>
    </row>
    <row r="1114" spans="2:12">
      <c r="B1114" s="6" t="s">
        <v>1979</v>
      </c>
      <c r="C1114" s="22">
        <v>0</v>
      </c>
      <c r="E1114" s="6" t="s">
        <v>1963</v>
      </c>
      <c r="F1114" s="22">
        <v>138980</v>
      </c>
      <c r="H1114" s="6" t="s">
        <v>7110</v>
      </c>
      <c r="I1114" s="22">
        <v>0</v>
      </c>
      <c r="K1114" s="6" t="s">
        <v>2154</v>
      </c>
      <c r="L1114" s="22">
        <v>796298</v>
      </c>
    </row>
    <row r="1115" spans="2:12">
      <c r="B1115" s="6" t="s">
        <v>1980</v>
      </c>
      <c r="C1115" s="22">
        <v>0</v>
      </c>
      <c r="E1115" s="6" t="s">
        <v>1964</v>
      </c>
      <c r="F1115" s="22">
        <v>209623</v>
      </c>
      <c r="H1115" s="6" t="s">
        <v>2107</v>
      </c>
      <c r="I1115" s="22">
        <v>3519760</v>
      </c>
      <c r="K1115" s="6" t="s">
        <v>2155</v>
      </c>
      <c r="L1115" s="22">
        <v>12300</v>
      </c>
    </row>
    <row r="1116" spans="2:12">
      <c r="B1116" s="6" t="s">
        <v>1981</v>
      </c>
      <c r="C1116" s="22">
        <v>6322303</v>
      </c>
      <c r="E1116" s="6" t="s">
        <v>1965</v>
      </c>
      <c r="F1116" s="22">
        <v>133614</v>
      </c>
      <c r="H1116" s="6" t="s">
        <v>2109</v>
      </c>
      <c r="I1116" s="22">
        <v>538058</v>
      </c>
      <c r="K1116" s="6" t="s">
        <v>7552</v>
      </c>
      <c r="L1116" s="22">
        <v>0</v>
      </c>
    </row>
    <row r="1117" spans="2:12">
      <c r="B1117" s="6" t="s">
        <v>1982</v>
      </c>
      <c r="C1117" s="22">
        <v>0</v>
      </c>
      <c r="E1117" s="6" t="s">
        <v>1967</v>
      </c>
      <c r="F1117" s="22">
        <v>174933</v>
      </c>
      <c r="H1117" s="6" t="s">
        <v>2110</v>
      </c>
      <c r="I1117" s="22">
        <v>926632</v>
      </c>
      <c r="K1117" s="6" t="s">
        <v>6658</v>
      </c>
      <c r="L1117" s="22">
        <v>0</v>
      </c>
    </row>
    <row r="1118" spans="2:12">
      <c r="B1118" s="6" t="s">
        <v>1983</v>
      </c>
      <c r="C1118" s="22">
        <v>93521</v>
      </c>
      <c r="E1118" s="6" t="s">
        <v>1968</v>
      </c>
      <c r="F1118" s="22">
        <v>711996</v>
      </c>
      <c r="H1118" s="6" t="s">
        <v>2112</v>
      </c>
      <c r="I1118" s="22">
        <v>706358</v>
      </c>
      <c r="K1118" s="6" t="s">
        <v>2159</v>
      </c>
      <c r="L1118" s="22">
        <v>3134919</v>
      </c>
    </row>
    <row r="1119" spans="2:12">
      <c r="B1119" s="6" t="s">
        <v>1984</v>
      </c>
      <c r="C1119" s="22">
        <v>0</v>
      </c>
      <c r="E1119" s="6" t="s">
        <v>1969</v>
      </c>
      <c r="F1119" s="22">
        <v>0</v>
      </c>
      <c r="H1119" s="6" t="s">
        <v>2113</v>
      </c>
      <c r="I1119" s="22">
        <v>58996</v>
      </c>
      <c r="K1119" s="6" t="s">
        <v>2162</v>
      </c>
      <c r="L1119" s="22">
        <v>468820</v>
      </c>
    </row>
    <row r="1120" spans="2:12">
      <c r="B1120" s="6" t="s">
        <v>1985</v>
      </c>
      <c r="C1120" s="22">
        <v>665804</v>
      </c>
      <c r="E1120" s="6" t="s">
        <v>1971</v>
      </c>
      <c r="F1120" s="22">
        <v>71798</v>
      </c>
      <c r="H1120" s="6" t="s">
        <v>2114</v>
      </c>
      <c r="I1120" s="22">
        <v>1318568</v>
      </c>
      <c r="K1120" s="6" t="s">
        <v>2163</v>
      </c>
      <c r="L1120" s="22">
        <v>0</v>
      </c>
    </row>
    <row r="1121" spans="2:12">
      <c r="B1121" s="6" t="s">
        <v>1986</v>
      </c>
      <c r="C1121" s="22">
        <v>209653</v>
      </c>
      <c r="E1121" s="6" t="s">
        <v>1972</v>
      </c>
      <c r="F1121" s="22">
        <v>0</v>
      </c>
      <c r="H1121" s="6" t="s">
        <v>2115</v>
      </c>
      <c r="I1121" s="22">
        <v>126974</v>
      </c>
      <c r="K1121" s="6" t="s">
        <v>2164</v>
      </c>
      <c r="L1121" s="22">
        <v>43534</v>
      </c>
    </row>
    <row r="1122" spans="2:12">
      <c r="B1122" s="6" t="s">
        <v>1987</v>
      </c>
      <c r="C1122" s="22">
        <v>0</v>
      </c>
      <c r="E1122" s="6" t="s">
        <v>1973</v>
      </c>
      <c r="F1122" s="22">
        <v>612483</v>
      </c>
      <c r="H1122" s="6" t="s">
        <v>2117</v>
      </c>
      <c r="I1122" s="22">
        <v>3752</v>
      </c>
      <c r="K1122" s="6" t="s">
        <v>7553</v>
      </c>
      <c r="L1122" s="22">
        <v>0</v>
      </c>
    </row>
    <row r="1123" spans="2:12">
      <c r="B1123" s="6" t="s">
        <v>1988</v>
      </c>
      <c r="C1123" s="22">
        <v>443573</v>
      </c>
      <c r="E1123" s="6" t="s">
        <v>1974</v>
      </c>
      <c r="F1123" s="22">
        <v>92619</v>
      </c>
      <c r="H1123" s="6" t="s">
        <v>2120</v>
      </c>
      <c r="I1123" s="22">
        <v>180336</v>
      </c>
      <c r="K1123" s="6" t="s">
        <v>2165</v>
      </c>
      <c r="L1123" s="22">
        <v>3221552</v>
      </c>
    </row>
    <row r="1124" spans="2:12">
      <c r="B1124" s="6" t="s">
        <v>1989</v>
      </c>
      <c r="C1124" s="22">
        <v>0</v>
      </c>
      <c r="E1124" s="6" t="s">
        <v>1975</v>
      </c>
      <c r="F1124" s="22">
        <v>136074</v>
      </c>
      <c r="H1124" s="6" t="s">
        <v>2121</v>
      </c>
      <c r="I1124" s="22">
        <v>152236</v>
      </c>
      <c r="K1124" s="6" t="s">
        <v>2166</v>
      </c>
      <c r="L1124" s="22">
        <v>24094</v>
      </c>
    </row>
    <row r="1125" spans="2:12">
      <c r="B1125" s="6" t="s">
        <v>1990</v>
      </c>
      <c r="C1125" s="22">
        <v>386202</v>
      </c>
      <c r="E1125" s="6" t="s">
        <v>1976</v>
      </c>
      <c r="F1125" s="22">
        <v>432156</v>
      </c>
      <c r="H1125" s="6" t="s">
        <v>2122</v>
      </c>
      <c r="I1125" s="22">
        <v>74523</v>
      </c>
      <c r="K1125" s="6" t="s">
        <v>2167</v>
      </c>
      <c r="L1125" s="22">
        <v>114276</v>
      </c>
    </row>
    <row r="1126" spans="2:12">
      <c r="B1126" s="6" t="s">
        <v>1991</v>
      </c>
      <c r="C1126" s="22">
        <v>0</v>
      </c>
      <c r="E1126" s="6" t="s">
        <v>1977</v>
      </c>
      <c r="F1126" s="22">
        <v>241905</v>
      </c>
      <c r="H1126" s="6" t="s">
        <v>2123</v>
      </c>
      <c r="I1126" s="22">
        <v>10956</v>
      </c>
      <c r="K1126" s="6" t="s">
        <v>2168</v>
      </c>
      <c r="L1126" s="22">
        <v>1173093</v>
      </c>
    </row>
    <row r="1127" spans="2:12">
      <c r="B1127" s="6" t="s">
        <v>1992</v>
      </c>
      <c r="C1127" s="22">
        <v>905015</v>
      </c>
      <c r="E1127" s="6" t="s">
        <v>1978</v>
      </c>
      <c r="F1127" s="22">
        <v>1053</v>
      </c>
      <c r="H1127" s="6" t="s">
        <v>2124</v>
      </c>
      <c r="I1127" s="22">
        <v>0</v>
      </c>
      <c r="K1127" s="6" t="s">
        <v>2169</v>
      </c>
      <c r="L1127" s="22">
        <v>1243855</v>
      </c>
    </row>
    <row r="1128" spans="2:12">
      <c r="B1128" s="6" t="s">
        <v>1993</v>
      </c>
      <c r="C1128" s="22">
        <v>0</v>
      </c>
      <c r="E1128" s="6" t="s">
        <v>1979</v>
      </c>
      <c r="F1128" s="22">
        <v>173247</v>
      </c>
      <c r="H1128" s="6" t="s">
        <v>2125</v>
      </c>
      <c r="I1128" s="22">
        <v>0</v>
      </c>
      <c r="K1128" s="6" t="s">
        <v>2171</v>
      </c>
      <c r="L1128" s="22">
        <v>202306</v>
      </c>
    </row>
    <row r="1129" spans="2:12">
      <c r="B1129" s="6" t="s">
        <v>1994</v>
      </c>
      <c r="C1129" s="22">
        <v>0</v>
      </c>
      <c r="E1129" s="6" t="s">
        <v>1980</v>
      </c>
      <c r="F1129" s="22">
        <v>0</v>
      </c>
      <c r="H1129" s="6" t="s">
        <v>2127</v>
      </c>
      <c r="I1129" s="22">
        <v>0</v>
      </c>
      <c r="K1129" s="6" t="s">
        <v>7554</v>
      </c>
      <c r="L1129" s="22">
        <v>0</v>
      </c>
    </row>
    <row r="1130" spans="2:12">
      <c r="B1130" s="6" t="s">
        <v>1995</v>
      </c>
      <c r="C1130" s="22">
        <v>0</v>
      </c>
      <c r="E1130" s="6" t="s">
        <v>1981</v>
      </c>
      <c r="F1130" s="22">
        <v>2632698</v>
      </c>
      <c r="H1130" s="6" t="s">
        <v>2128</v>
      </c>
      <c r="I1130" s="22">
        <v>3473574</v>
      </c>
      <c r="K1130" s="6" t="s">
        <v>2175</v>
      </c>
      <c r="L1130" s="22">
        <v>378811</v>
      </c>
    </row>
    <row r="1131" spans="2:12">
      <c r="B1131" s="6" t="s">
        <v>1996</v>
      </c>
      <c r="C1131" s="22">
        <v>312525</v>
      </c>
      <c r="E1131" s="6" t="s">
        <v>1982</v>
      </c>
      <c r="F1131" s="22">
        <v>0</v>
      </c>
      <c r="H1131" s="6" t="s">
        <v>2129</v>
      </c>
      <c r="I1131" s="22">
        <v>0</v>
      </c>
      <c r="K1131" s="6" t="s">
        <v>7113</v>
      </c>
      <c r="L1131" s="22">
        <v>0</v>
      </c>
    </row>
    <row r="1132" spans="2:12">
      <c r="B1132" s="6" t="s">
        <v>1997</v>
      </c>
      <c r="C1132" s="22">
        <v>18222</v>
      </c>
      <c r="E1132" s="6" t="s">
        <v>1983</v>
      </c>
      <c r="F1132" s="22">
        <v>5991</v>
      </c>
      <c r="H1132" s="6" t="s">
        <v>2130</v>
      </c>
      <c r="I1132" s="22">
        <v>0</v>
      </c>
      <c r="K1132" s="6" t="s">
        <v>6659</v>
      </c>
      <c r="L1132" s="22">
        <v>530268</v>
      </c>
    </row>
    <row r="1133" spans="2:12">
      <c r="B1133" s="6" t="s">
        <v>1998</v>
      </c>
      <c r="C1133" s="22">
        <v>0</v>
      </c>
      <c r="E1133" s="6" t="s">
        <v>1984</v>
      </c>
      <c r="F1133" s="22">
        <v>11555</v>
      </c>
      <c r="H1133" s="6" t="s">
        <v>2131</v>
      </c>
      <c r="I1133" s="22">
        <v>1881272</v>
      </c>
      <c r="K1133" s="6" t="s">
        <v>2177</v>
      </c>
      <c r="L1133" s="22">
        <v>55595</v>
      </c>
    </row>
    <row r="1134" spans="2:12">
      <c r="B1134" s="6" t="s">
        <v>1999</v>
      </c>
      <c r="C1134" s="22">
        <v>435871</v>
      </c>
      <c r="E1134" s="6" t="s">
        <v>1985</v>
      </c>
      <c r="F1134" s="22">
        <v>11970</v>
      </c>
      <c r="H1134" s="6" t="s">
        <v>7111</v>
      </c>
      <c r="I1134" s="22">
        <v>0</v>
      </c>
      <c r="K1134" s="6" t="s">
        <v>2179</v>
      </c>
      <c r="L1134" s="22">
        <v>0</v>
      </c>
    </row>
    <row r="1135" spans="2:12">
      <c r="B1135" s="6" t="s">
        <v>2000</v>
      </c>
      <c r="C1135" s="22">
        <v>1557903</v>
      </c>
      <c r="E1135" s="6" t="s">
        <v>1986</v>
      </c>
      <c r="F1135" s="22">
        <v>249090</v>
      </c>
      <c r="H1135" s="6" t="s">
        <v>2133</v>
      </c>
      <c r="I1135" s="22">
        <v>161600</v>
      </c>
      <c r="K1135" s="6" t="s">
        <v>2180</v>
      </c>
      <c r="L1135" s="22">
        <v>9865</v>
      </c>
    </row>
    <row r="1136" spans="2:12">
      <c r="B1136" s="6" t="s">
        <v>2001</v>
      </c>
      <c r="C1136" s="22">
        <v>751383</v>
      </c>
      <c r="E1136" s="6" t="s">
        <v>1987</v>
      </c>
      <c r="F1136" s="22">
        <v>0</v>
      </c>
      <c r="H1136" s="6" t="s">
        <v>7112</v>
      </c>
      <c r="I1136" s="22">
        <v>30875</v>
      </c>
      <c r="K1136" s="6" t="s">
        <v>2181</v>
      </c>
      <c r="L1136" s="22">
        <v>1748033</v>
      </c>
    </row>
    <row r="1137" spans="2:12">
      <c r="B1137" s="6" t="s">
        <v>2002</v>
      </c>
      <c r="C1137" s="22">
        <v>2804076</v>
      </c>
      <c r="E1137" s="6" t="s">
        <v>1988</v>
      </c>
      <c r="F1137" s="22">
        <v>158589</v>
      </c>
      <c r="H1137" s="6" t="s">
        <v>2134</v>
      </c>
      <c r="I1137" s="22">
        <v>15180</v>
      </c>
      <c r="K1137" s="6" t="s">
        <v>2183</v>
      </c>
      <c r="L1137" s="22">
        <v>225838</v>
      </c>
    </row>
    <row r="1138" spans="2:12">
      <c r="B1138" s="6" t="s">
        <v>2003</v>
      </c>
      <c r="C1138" s="22">
        <v>6032405</v>
      </c>
      <c r="E1138" s="6" t="s">
        <v>6646</v>
      </c>
      <c r="F1138" s="22">
        <v>0</v>
      </c>
      <c r="H1138" s="6" t="s">
        <v>2135</v>
      </c>
      <c r="I1138" s="22">
        <v>13387</v>
      </c>
      <c r="K1138" s="6" t="s">
        <v>2184</v>
      </c>
      <c r="L1138" s="22">
        <v>262591</v>
      </c>
    </row>
    <row r="1139" spans="2:12">
      <c r="B1139" s="6" t="s">
        <v>2004</v>
      </c>
      <c r="C1139" s="22">
        <v>0</v>
      </c>
      <c r="E1139" s="6" t="s">
        <v>1990</v>
      </c>
      <c r="F1139" s="22">
        <v>343079</v>
      </c>
      <c r="H1139" s="6" t="s">
        <v>2137</v>
      </c>
      <c r="I1139" s="22">
        <v>0</v>
      </c>
      <c r="K1139" s="6" t="s">
        <v>2185</v>
      </c>
      <c r="L1139" s="22">
        <v>0</v>
      </c>
    </row>
    <row r="1140" spans="2:12">
      <c r="B1140" s="6" t="s">
        <v>2005</v>
      </c>
      <c r="C1140" s="22">
        <v>10221</v>
      </c>
      <c r="E1140" s="6" t="s">
        <v>1991</v>
      </c>
      <c r="F1140" s="22">
        <v>0</v>
      </c>
      <c r="H1140" s="6" t="s">
        <v>2139</v>
      </c>
      <c r="I1140" s="22">
        <v>3966403</v>
      </c>
      <c r="K1140" s="6" t="s">
        <v>2188</v>
      </c>
      <c r="L1140" s="22">
        <v>70018</v>
      </c>
    </row>
    <row r="1141" spans="2:12">
      <c r="B1141" s="6" t="s">
        <v>2006</v>
      </c>
      <c r="C1141" s="22">
        <v>1320035</v>
      </c>
      <c r="E1141" s="6" t="s">
        <v>1992</v>
      </c>
      <c r="F1141" s="22">
        <v>864343</v>
      </c>
      <c r="H1141" s="6" t="s">
        <v>2140</v>
      </c>
      <c r="I1141" s="22">
        <v>365741</v>
      </c>
      <c r="K1141" s="6" t="s">
        <v>2191</v>
      </c>
      <c r="L1141" s="22">
        <v>0</v>
      </c>
    </row>
    <row r="1142" spans="2:12">
      <c r="B1142" s="6" t="s">
        <v>2007</v>
      </c>
      <c r="C1142" s="22">
        <v>12500</v>
      </c>
      <c r="E1142" s="6" t="s">
        <v>1993</v>
      </c>
      <c r="F1142" s="22">
        <v>0</v>
      </c>
      <c r="H1142" s="6" t="s">
        <v>2141</v>
      </c>
      <c r="I1142" s="22">
        <v>1896528</v>
      </c>
      <c r="K1142" s="6" t="s">
        <v>2193</v>
      </c>
      <c r="L1142" s="22">
        <v>0</v>
      </c>
    </row>
    <row r="1143" spans="2:12">
      <c r="B1143" s="6" t="s">
        <v>2008</v>
      </c>
      <c r="C1143" s="22">
        <v>0</v>
      </c>
      <c r="E1143" s="6" t="s">
        <v>1994</v>
      </c>
      <c r="F1143" s="22">
        <v>0</v>
      </c>
      <c r="H1143" s="6" t="s">
        <v>6656</v>
      </c>
      <c r="I1143" s="22">
        <v>0</v>
      </c>
      <c r="K1143" s="6" t="s">
        <v>2195</v>
      </c>
      <c r="L1143" s="22">
        <v>1170059</v>
      </c>
    </row>
    <row r="1144" spans="2:12">
      <c r="B1144" s="6" t="s">
        <v>2009</v>
      </c>
      <c r="C1144" s="22">
        <v>0</v>
      </c>
      <c r="E1144" s="6" t="s">
        <v>1995</v>
      </c>
      <c r="F1144" s="22">
        <v>0</v>
      </c>
      <c r="H1144" s="6" t="s">
        <v>2142</v>
      </c>
      <c r="I1144" s="22">
        <v>81207</v>
      </c>
      <c r="K1144" s="6" t="s">
        <v>2196</v>
      </c>
      <c r="L1144" s="22">
        <v>7384</v>
      </c>
    </row>
    <row r="1145" spans="2:12">
      <c r="B1145" s="6" t="s">
        <v>2010</v>
      </c>
      <c r="C1145" s="22">
        <v>0</v>
      </c>
      <c r="E1145" s="6" t="s">
        <v>1996</v>
      </c>
      <c r="F1145" s="22">
        <v>0</v>
      </c>
      <c r="H1145" s="6" t="s">
        <v>2143</v>
      </c>
      <c r="I1145" s="22">
        <v>609427</v>
      </c>
      <c r="K1145" s="6" t="s">
        <v>2197</v>
      </c>
      <c r="L1145" s="22">
        <v>1044307</v>
      </c>
    </row>
    <row r="1146" spans="2:12">
      <c r="B1146" s="6" t="s">
        <v>2011</v>
      </c>
      <c r="C1146" s="22">
        <v>151820</v>
      </c>
      <c r="E1146" s="6" t="s">
        <v>1997</v>
      </c>
      <c r="F1146" s="22">
        <v>12871</v>
      </c>
      <c r="H1146" s="6" t="s">
        <v>2144</v>
      </c>
      <c r="I1146" s="22">
        <v>5311293</v>
      </c>
      <c r="K1146" s="6" t="s">
        <v>6661</v>
      </c>
      <c r="L1146" s="22">
        <v>0</v>
      </c>
    </row>
    <row r="1147" spans="2:12">
      <c r="B1147" s="6" t="s">
        <v>2012</v>
      </c>
      <c r="C1147" s="22">
        <v>306611</v>
      </c>
      <c r="E1147" s="6" t="s">
        <v>1998</v>
      </c>
      <c r="F1147" s="22">
        <v>0</v>
      </c>
      <c r="H1147" s="6" t="s">
        <v>6657</v>
      </c>
      <c r="I1147" s="22">
        <v>0</v>
      </c>
      <c r="K1147" s="6" t="s">
        <v>2199</v>
      </c>
      <c r="L1147" s="22">
        <v>1921004</v>
      </c>
    </row>
    <row r="1148" spans="2:12">
      <c r="B1148" s="6" t="s">
        <v>2013</v>
      </c>
      <c r="C1148" s="22">
        <v>0</v>
      </c>
      <c r="E1148" s="6" t="s">
        <v>1999</v>
      </c>
      <c r="F1148" s="22">
        <v>2420</v>
      </c>
      <c r="H1148" s="6" t="s">
        <v>2148</v>
      </c>
      <c r="I1148" s="22">
        <v>0</v>
      </c>
      <c r="K1148" s="6" t="s">
        <v>6662</v>
      </c>
      <c r="L1148" s="22">
        <v>108566</v>
      </c>
    </row>
    <row r="1149" spans="2:12">
      <c r="B1149" s="6" t="s">
        <v>2014</v>
      </c>
      <c r="C1149" s="22">
        <v>363553</v>
      </c>
      <c r="E1149" s="6" t="s">
        <v>2000</v>
      </c>
      <c r="F1149" s="22">
        <v>395490</v>
      </c>
      <c r="H1149" s="6" t="s">
        <v>2150</v>
      </c>
      <c r="I1149" s="22">
        <v>102123</v>
      </c>
      <c r="K1149" s="6" t="s">
        <v>2200</v>
      </c>
      <c r="L1149" s="22">
        <v>100896</v>
      </c>
    </row>
    <row r="1150" spans="2:12">
      <c r="B1150" s="6" t="s">
        <v>2015</v>
      </c>
      <c r="C1150" s="22">
        <v>1247456</v>
      </c>
      <c r="E1150" s="6" t="s">
        <v>2001</v>
      </c>
      <c r="F1150" s="22">
        <v>578876</v>
      </c>
      <c r="H1150" s="6" t="s">
        <v>2154</v>
      </c>
      <c r="I1150" s="22">
        <v>746239</v>
      </c>
      <c r="K1150" s="6" t="s">
        <v>2201</v>
      </c>
      <c r="L1150" s="22">
        <v>11768699</v>
      </c>
    </row>
    <row r="1151" spans="2:12">
      <c r="B1151" s="6" t="s">
        <v>2016</v>
      </c>
      <c r="C1151" s="22">
        <v>670977</v>
      </c>
      <c r="E1151" s="6" t="s">
        <v>6647</v>
      </c>
      <c r="F1151" s="22">
        <v>0</v>
      </c>
      <c r="H1151" s="6" t="s">
        <v>2155</v>
      </c>
      <c r="I1151" s="22">
        <v>41797</v>
      </c>
      <c r="K1151" s="6" t="s">
        <v>7555</v>
      </c>
      <c r="L1151" s="22">
        <v>0</v>
      </c>
    </row>
    <row r="1152" spans="2:12">
      <c r="B1152" s="6" t="s">
        <v>2017</v>
      </c>
      <c r="C1152" s="22">
        <v>237983</v>
      </c>
      <c r="E1152" s="6" t="s">
        <v>2002</v>
      </c>
      <c r="F1152" s="22">
        <v>2642677</v>
      </c>
      <c r="H1152" s="6" t="s">
        <v>2156</v>
      </c>
      <c r="I1152" s="22">
        <v>0</v>
      </c>
      <c r="K1152" s="6" t="s">
        <v>2202</v>
      </c>
      <c r="L1152" s="22">
        <v>347048</v>
      </c>
    </row>
    <row r="1153" spans="2:12">
      <c r="B1153" s="6" t="s">
        <v>2018</v>
      </c>
      <c r="C1153" s="22">
        <v>0</v>
      </c>
      <c r="E1153" s="6" t="s">
        <v>2003</v>
      </c>
      <c r="F1153" s="22">
        <v>322019</v>
      </c>
      <c r="H1153" s="6" t="s">
        <v>6658</v>
      </c>
      <c r="I1153" s="22">
        <v>0</v>
      </c>
      <c r="K1153" s="6" t="s">
        <v>6663</v>
      </c>
      <c r="L1153" s="22">
        <v>3005140</v>
      </c>
    </row>
    <row r="1154" spans="2:12">
      <c r="B1154" s="6" t="s">
        <v>2019</v>
      </c>
      <c r="C1154" s="22">
        <v>102032</v>
      </c>
      <c r="E1154" s="6" t="s">
        <v>2004</v>
      </c>
      <c r="F1154" s="22">
        <v>0</v>
      </c>
      <c r="H1154" s="6" t="s">
        <v>2159</v>
      </c>
      <c r="I1154" s="22">
        <v>1143017</v>
      </c>
      <c r="K1154" s="6" t="s">
        <v>2204</v>
      </c>
      <c r="L1154" s="22">
        <v>0</v>
      </c>
    </row>
    <row r="1155" spans="2:12">
      <c r="B1155" s="6" t="s">
        <v>2020</v>
      </c>
      <c r="C1155" s="22">
        <v>67988</v>
      </c>
      <c r="E1155" s="6" t="s">
        <v>2005</v>
      </c>
      <c r="F1155" s="22">
        <v>0</v>
      </c>
      <c r="H1155" s="6" t="s">
        <v>2162</v>
      </c>
      <c r="I1155" s="22">
        <v>500492</v>
      </c>
      <c r="K1155" s="6" t="s">
        <v>7556</v>
      </c>
      <c r="L1155" s="22">
        <v>0</v>
      </c>
    </row>
    <row r="1156" spans="2:12">
      <c r="B1156" s="6" t="s">
        <v>2021</v>
      </c>
      <c r="C1156" s="22">
        <v>1049173</v>
      </c>
      <c r="E1156" s="6" t="s">
        <v>2006</v>
      </c>
      <c r="F1156" s="22">
        <v>1039082</v>
      </c>
      <c r="H1156" s="6" t="s">
        <v>2163</v>
      </c>
      <c r="I1156" s="22">
        <v>0</v>
      </c>
      <c r="K1156" s="6" t="s">
        <v>2205</v>
      </c>
      <c r="L1156" s="22">
        <v>5890635</v>
      </c>
    </row>
    <row r="1157" spans="2:12">
      <c r="B1157" s="6" t="s">
        <v>2022</v>
      </c>
      <c r="C1157" s="22">
        <v>20651</v>
      </c>
      <c r="E1157" s="6" t="s">
        <v>2007</v>
      </c>
      <c r="F1157" s="22">
        <v>155279</v>
      </c>
      <c r="H1157" s="6" t="s">
        <v>2164</v>
      </c>
      <c r="I1157" s="22">
        <v>17900</v>
      </c>
      <c r="K1157" s="6" t="s">
        <v>7557</v>
      </c>
      <c r="L1157" s="22">
        <v>0</v>
      </c>
    </row>
    <row r="1158" spans="2:12">
      <c r="B1158" s="6" t="s">
        <v>2023</v>
      </c>
      <c r="C1158" s="22">
        <v>0</v>
      </c>
      <c r="E1158" s="6" t="s">
        <v>2008</v>
      </c>
      <c r="F1158" s="22">
        <v>0</v>
      </c>
      <c r="H1158" s="6" t="s">
        <v>2165</v>
      </c>
      <c r="I1158" s="22">
        <v>4604914</v>
      </c>
      <c r="K1158" s="6" t="s">
        <v>2206</v>
      </c>
      <c r="L1158" s="22">
        <v>724175</v>
      </c>
    </row>
    <row r="1159" spans="2:12">
      <c r="B1159" s="6" t="s">
        <v>2024</v>
      </c>
      <c r="C1159" s="22">
        <v>0</v>
      </c>
      <c r="E1159" s="6" t="s">
        <v>2009</v>
      </c>
      <c r="F1159" s="22">
        <v>0</v>
      </c>
      <c r="H1159" s="6" t="s">
        <v>2166</v>
      </c>
      <c r="I1159" s="22">
        <v>45260</v>
      </c>
      <c r="K1159" s="6" t="s">
        <v>2208</v>
      </c>
      <c r="L1159" s="22">
        <v>339301</v>
      </c>
    </row>
    <row r="1160" spans="2:12">
      <c r="B1160" s="6" t="s">
        <v>2025</v>
      </c>
      <c r="C1160" s="22">
        <v>0</v>
      </c>
      <c r="E1160" s="6" t="s">
        <v>2011</v>
      </c>
      <c r="F1160" s="22">
        <v>1670185</v>
      </c>
      <c r="H1160" s="6" t="s">
        <v>2167</v>
      </c>
      <c r="I1160" s="22">
        <v>75380</v>
      </c>
      <c r="K1160" s="6" t="s">
        <v>2209</v>
      </c>
      <c r="L1160" s="22">
        <v>3126682</v>
      </c>
    </row>
    <row r="1161" spans="2:12">
      <c r="B1161" s="6" t="s">
        <v>2026</v>
      </c>
      <c r="C1161" s="22">
        <v>0</v>
      </c>
      <c r="E1161" s="6" t="s">
        <v>2012</v>
      </c>
      <c r="F1161" s="22">
        <v>0</v>
      </c>
      <c r="H1161" s="6" t="s">
        <v>2168</v>
      </c>
      <c r="I1161" s="22">
        <v>1044771</v>
      </c>
      <c r="K1161" s="6" t="s">
        <v>6664</v>
      </c>
      <c r="L1161" s="22">
        <v>0</v>
      </c>
    </row>
    <row r="1162" spans="2:12">
      <c r="B1162" s="6" t="s">
        <v>2027</v>
      </c>
      <c r="C1162" s="22">
        <v>1212889</v>
      </c>
      <c r="E1162" s="6" t="s">
        <v>2013</v>
      </c>
      <c r="F1162" s="22">
        <v>0</v>
      </c>
      <c r="H1162" s="6" t="s">
        <v>2169</v>
      </c>
      <c r="I1162" s="22">
        <v>2041966</v>
      </c>
      <c r="K1162" s="6" t="s">
        <v>2210</v>
      </c>
      <c r="L1162" s="22">
        <v>2028238</v>
      </c>
    </row>
    <row r="1163" spans="2:12">
      <c r="B1163" s="6" t="s">
        <v>2028</v>
      </c>
      <c r="C1163" s="22">
        <v>1440605</v>
      </c>
      <c r="E1163" s="6" t="s">
        <v>2014</v>
      </c>
      <c r="F1163" s="22">
        <v>401299</v>
      </c>
      <c r="H1163" s="6" t="s">
        <v>2171</v>
      </c>
      <c r="I1163" s="22">
        <v>445684</v>
      </c>
      <c r="K1163" s="6" t="s">
        <v>2211</v>
      </c>
      <c r="L1163" s="22">
        <v>0</v>
      </c>
    </row>
    <row r="1164" spans="2:12">
      <c r="B1164" s="6" t="s">
        <v>2029</v>
      </c>
      <c r="C1164" s="22">
        <v>0</v>
      </c>
      <c r="E1164" s="6" t="s">
        <v>2015</v>
      </c>
      <c r="F1164" s="22">
        <v>1512277</v>
      </c>
      <c r="H1164" s="6" t="s">
        <v>2174</v>
      </c>
      <c r="I1164" s="22">
        <v>0</v>
      </c>
      <c r="K1164" s="6" t="s">
        <v>2212</v>
      </c>
      <c r="L1164" s="22">
        <v>262943</v>
      </c>
    </row>
    <row r="1165" spans="2:12">
      <c r="B1165" s="6" t="s">
        <v>2030</v>
      </c>
      <c r="C1165" s="22">
        <v>30682</v>
      </c>
      <c r="E1165" s="6" t="s">
        <v>2016</v>
      </c>
      <c r="F1165" s="22">
        <v>629788</v>
      </c>
      <c r="H1165" s="6" t="s">
        <v>2175</v>
      </c>
      <c r="I1165" s="22">
        <v>1221178</v>
      </c>
      <c r="K1165" s="6" t="s">
        <v>2213</v>
      </c>
      <c r="L1165" s="22">
        <v>222731</v>
      </c>
    </row>
    <row r="1166" spans="2:12">
      <c r="B1166" s="6" t="s">
        <v>2031</v>
      </c>
      <c r="C1166" s="22">
        <v>0</v>
      </c>
      <c r="E1166" s="6" t="s">
        <v>2017</v>
      </c>
      <c r="F1166" s="22">
        <v>983855</v>
      </c>
      <c r="H1166" s="6" t="s">
        <v>7113</v>
      </c>
      <c r="I1166" s="22">
        <v>0</v>
      </c>
      <c r="K1166" s="6" t="s">
        <v>2214</v>
      </c>
      <c r="L1166" s="22">
        <v>9694683</v>
      </c>
    </row>
    <row r="1167" spans="2:12">
      <c r="B1167" s="6" t="s">
        <v>2032</v>
      </c>
      <c r="C1167" s="22">
        <v>21581</v>
      </c>
      <c r="E1167" s="6" t="s">
        <v>2018</v>
      </c>
      <c r="F1167" s="22">
        <v>0</v>
      </c>
      <c r="H1167" s="6" t="s">
        <v>6659</v>
      </c>
      <c r="I1167" s="22">
        <v>139012</v>
      </c>
      <c r="K1167" s="6" t="s">
        <v>2219</v>
      </c>
      <c r="L1167" s="22">
        <v>5100</v>
      </c>
    </row>
    <row r="1168" spans="2:12">
      <c r="B1168" s="6" t="s">
        <v>2033</v>
      </c>
      <c r="C1168" s="22">
        <v>0</v>
      </c>
      <c r="E1168" s="6" t="s">
        <v>2019</v>
      </c>
      <c r="F1168" s="22">
        <v>334118</v>
      </c>
      <c r="H1168" s="6" t="s">
        <v>2177</v>
      </c>
      <c r="I1168" s="22">
        <v>619635</v>
      </c>
      <c r="K1168" s="6" t="s">
        <v>2220</v>
      </c>
      <c r="L1168" s="22">
        <v>663594</v>
      </c>
    </row>
    <row r="1169" spans="2:12">
      <c r="B1169" s="6" t="s">
        <v>2034</v>
      </c>
      <c r="C1169" s="22">
        <v>66018</v>
      </c>
      <c r="E1169" s="6" t="s">
        <v>2021</v>
      </c>
      <c r="F1169" s="22">
        <v>388240</v>
      </c>
      <c r="H1169" s="6" t="s">
        <v>2178</v>
      </c>
      <c r="I1169" s="22">
        <v>0</v>
      </c>
      <c r="K1169" s="6" t="s">
        <v>6665</v>
      </c>
      <c r="L1169" s="22">
        <v>0</v>
      </c>
    </row>
    <row r="1170" spans="2:12">
      <c r="B1170" s="6" t="s">
        <v>2035</v>
      </c>
      <c r="C1170" s="22">
        <v>0</v>
      </c>
      <c r="E1170" s="6" t="s">
        <v>2023</v>
      </c>
      <c r="F1170" s="22">
        <v>0</v>
      </c>
      <c r="H1170" s="6" t="s">
        <v>2179</v>
      </c>
      <c r="I1170" s="22">
        <v>0</v>
      </c>
      <c r="K1170" s="6" t="s">
        <v>7114</v>
      </c>
      <c r="L1170" s="22">
        <v>0</v>
      </c>
    </row>
    <row r="1171" spans="2:12">
      <c r="B1171" s="6" t="s">
        <v>2036</v>
      </c>
      <c r="C1171" s="22">
        <v>32449288</v>
      </c>
      <c r="E1171" s="6" t="s">
        <v>6648</v>
      </c>
      <c r="F1171" s="22">
        <v>0</v>
      </c>
      <c r="H1171" s="6" t="s">
        <v>2180</v>
      </c>
      <c r="I1171" s="22">
        <v>0</v>
      </c>
      <c r="K1171" s="6" t="s">
        <v>2222</v>
      </c>
      <c r="L1171" s="22">
        <v>718724</v>
      </c>
    </row>
    <row r="1172" spans="2:12">
      <c r="B1172" s="6" t="s">
        <v>2037</v>
      </c>
      <c r="C1172" s="22">
        <v>0</v>
      </c>
      <c r="E1172" s="6" t="s">
        <v>6649</v>
      </c>
      <c r="F1172" s="22">
        <v>0</v>
      </c>
      <c r="H1172" s="6" t="s">
        <v>2181</v>
      </c>
      <c r="I1172" s="22">
        <v>2104367</v>
      </c>
      <c r="K1172" s="6" t="s">
        <v>7115</v>
      </c>
      <c r="L1172" s="22">
        <v>0</v>
      </c>
    </row>
    <row r="1173" spans="2:12">
      <c r="B1173" s="6" t="s">
        <v>2038</v>
      </c>
      <c r="C1173" s="22">
        <v>5751825</v>
      </c>
      <c r="E1173" s="6" t="s">
        <v>2025</v>
      </c>
      <c r="F1173" s="22">
        <v>0</v>
      </c>
      <c r="H1173" s="6" t="s">
        <v>2183</v>
      </c>
      <c r="I1173" s="22">
        <v>66421</v>
      </c>
      <c r="K1173" s="6" t="s">
        <v>2224</v>
      </c>
      <c r="L1173" s="22">
        <v>238563</v>
      </c>
    </row>
    <row r="1174" spans="2:12">
      <c r="B1174" s="6" t="s">
        <v>2039</v>
      </c>
      <c r="C1174" s="22">
        <v>0</v>
      </c>
      <c r="E1174" s="6" t="s">
        <v>6650</v>
      </c>
      <c r="F1174" s="22">
        <v>0</v>
      </c>
      <c r="H1174" s="6" t="s">
        <v>2184</v>
      </c>
      <c r="I1174" s="22">
        <v>222855</v>
      </c>
      <c r="K1174" s="6" t="s">
        <v>2225</v>
      </c>
      <c r="L1174" s="22">
        <v>0</v>
      </c>
    </row>
    <row r="1175" spans="2:12">
      <c r="B1175" s="6" t="s">
        <v>2040</v>
      </c>
      <c r="C1175" s="22">
        <v>4896172</v>
      </c>
      <c r="E1175" s="6" t="s">
        <v>2026</v>
      </c>
      <c r="F1175" s="22">
        <v>2151750</v>
      </c>
      <c r="H1175" s="6" t="s">
        <v>2185</v>
      </c>
      <c r="I1175" s="22">
        <v>0</v>
      </c>
      <c r="K1175" s="6" t="s">
        <v>2226</v>
      </c>
      <c r="L1175" s="22">
        <v>329741</v>
      </c>
    </row>
    <row r="1176" spans="2:12">
      <c r="B1176" s="6" t="s">
        <v>2041</v>
      </c>
      <c r="C1176" s="22">
        <v>129494</v>
      </c>
      <c r="E1176" s="6" t="s">
        <v>2027</v>
      </c>
      <c r="F1176" s="22">
        <v>1392775</v>
      </c>
      <c r="H1176" s="6" t="s">
        <v>2186</v>
      </c>
      <c r="I1176" s="22">
        <v>0</v>
      </c>
      <c r="K1176" s="6" t="s">
        <v>2228</v>
      </c>
      <c r="L1176" s="22">
        <v>0</v>
      </c>
    </row>
    <row r="1177" spans="2:12">
      <c r="B1177" s="6" t="s">
        <v>2042</v>
      </c>
      <c r="C1177" s="22">
        <v>0</v>
      </c>
      <c r="E1177" s="6" t="s">
        <v>2028</v>
      </c>
      <c r="F1177" s="22">
        <v>681202</v>
      </c>
      <c r="H1177" s="6" t="s">
        <v>2188</v>
      </c>
      <c r="I1177" s="22">
        <v>19245</v>
      </c>
      <c r="K1177" s="6" t="s">
        <v>7116</v>
      </c>
      <c r="L1177" s="22">
        <v>92456</v>
      </c>
    </row>
    <row r="1178" spans="2:12">
      <c r="B1178" s="6" t="s">
        <v>2043</v>
      </c>
      <c r="C1178" s="22">
        <v>21504</v>
      </c>
      <c r="E1178" s="6" t="s">
        <v>6651</v>
      </c>
      <c r="F1178" s="22">
        <v>15000</v>
      </c>
      <c r="H1178" s="6" t="s">
        <v>2191</v>
      </c>
      <c r="I1178" s="22">
        <v>0</v>
      </c>
      <c r="K1178" s="6" t="s">
        <v>7117</v>
      </c>
      <c r="L1178" s="22">
        <v>0</v>
      </c>
    </row>
    <row r="1179" spans="2:12">
      <c r="B1179" s="6" t="s">
        <v>2044</v>
      </c>
      <c r="C1179" s="22">
        <v>1743493</v>
      </c>
      <c r="E1179" s="6" t="s">
        <v>2029</v>
      </c>
      <c r="F1179" s="22">
        <v>64689</v>
      </c>
      <c r="H1179" s="6" t="s">
        <v>2193</v>
      </c>
      <c r="I1179" s="22">
        <v>0</v>
      </c>
      <c r="K1179" s="6" t="s">
        <v>6666</v>
      </c>
      <c r="L1179" s="22">
        <v>0</v>
      </c>
    </row>
    <row r="1180" spans="2:12">
      <c r="B1180" s="6" t="s">
        <v>2045</v>
      </c>
      <c r="C1180" s="22">
        <v>3374080</v>
      </c>
      <c r="E1180" s="6" t="s">
        <v>2030</v>
      </c>
      <c r="F1180" s="22">
        <v>0</v>
      </c>
      <c r="H1180" s="6" t="s">
        <v>2195</v>
      </c>
      <c r="I1180" s="22">
        <v>1155157</v>
      </c>
      <c r="K1180" s="6" t="s">
        <v>2233</v>
      </c>
      <c r="L1180" s="22">
        <v>0</v>
      </c>
    </row>
    <row r="1181" spans="2:12">
      <c r="B1181" s="6" t="s">
        <v>2046</v>
      </c>
      <c r="C1181" s="22">
        <v>0</v>
      </c>
      <c r="E1181" s="6" t="s">
        <v>2031</v>
      </c>
      <c r="F1181" s="22">
        <v>166405</v>
      </c>
      <c r="H1181" s="6" t="s">
        <v>2196</v>
      </c>
      <c r="I1181" s="22">
        <v>3196</v>
      </c>
      <c r="K1181" s="6" t="s">
        <v>2234</v>
      </c>
      <c r="L1181" s="22">
        <v>4352285</v>
      </c>
    </row>
    <row r="1182" spans="2:12">
      <c r="B1182" s="6" t="s">
        <v>2047</v>
      </c>
      <c r="C1182" s="22">
        <v>373115</v>
      </c>
      <c r="E1182" s="6" t="s">
        <v>2033</v>
      </c>
      <c r="F1182" s="22">
        <v>0</v>
      </c>
      <c r="H1182" s="6" t="s">
        <v>2197</v>
      </c>
      <c r="I1182" s="22">
        <v>2380542</v>
      </c>
      <c r="K1182" s="6" t="s">
        <v>7558</v>
      </c>
      <c r="L1182" s="22">
        <v>0</v>
      </c>
    </row>
    <row r="1183" spans="2:12">
      <c r="B1183" s="6" t="s">
        <v>2048</v>
      </c>
      <c r="C1183" s="22">
        <v>2870604</v>
      </c>
      <c r="E1183" s="6" t="s">
        <v>2034</v>
      </c>
      <c r="F1183" s="22">
        <v>33377</v>
      </c>
      <c r="H1183" s="6" t="s">
        <v>6660</v>
      </c>
      <c r="I1183" s="22">
        <v>0</v>
      </c>
      <c r="K1183" s="6" t="s">
        <v>7118</v>
      </c>
      <c r="L1183" s="22">
        <v>393156</v>
      </c>
    </row>
    <row r="1184" spans="2:12">
      <c r="B1184" s="6" t="s">
        <v>2049</v>
      </c>
      <c r="C1184" s="22">
        <v>51297</v>
      </c>
      <c r="E1184" s="6" t="s">
        <v>2036</v>
      </c>
      <c r="F1184" s="22">
        <v>30412439</v>
      </c>
      <c r="H1184" s="6" t="s">
        <v>6661</v>
      </c>
      <c r="I1184" s="22">
        <v>18800</v>
      </c>
      <c r="K1184" s="6" t="s">
        <v>6667</v>
      </c>
      <c r="L1184" s="22">
        <v>5131330</v>
      </c>
    </row>
    <row r="1185" spans="2:12">
      <c r="B1185" s="6" t="s">
        <v>2050</v>
      </c>
      <c r="C1185" s="22">
        <v>0</v>
      </c>
      <c r="E1185" s="6" t="s">
        <v>2037</v>
      </c>
      <c r="F1185" s="22">
        <v>0</v>
      </c>
      <c r="H1185" s="6" t="s">
        <v>2199</v>
      </c>
      <c r="I1185" s="22">
        <v>1886849</v>
      </c>
      <c r="K1185" s="6" t="s">
        <v>2244</v>
      </c>
      <c r="L1185" s="22">
        <v>440450</v>
      </c>
    </row>
    <row r="1186" spans="2:12">
      <c r="B1186" s="6" t="s">
        <v>2051</v>
      </c>
      <c r="C1186" s="22">
        <v>29721</v>
      </c>
      <c r="E1186" s="6" t="s">
        <v>2038</v>
      </c>
      <c r="F1186" s="22">
        <v>4453896</v>
      </c>
      <c r="H1186" s="6" t="s">
        <v>6662</v>
      </c>
      <c r="I1186" s="22">
        <v>15375</v>
      </c>
      <c r="K1186" s="6" t="s">
        <v>2245</v>
      </c>
      <c r="L1186" s="22">
        <v>2360077</v>
      </c>
    </row>
    <row r="1187" spans="2:12">
      <c r="B1187" s="6" t="s">
        <v>2052</v>
      </c>
      <c r="C1187" s="22">
        <v>108740</v>
      </c>
      <c r="E1187" s="6" t="s">
        <v>2039</v>
      </c>
      <c r="F1187" s="22">
        <v>0</v>
      </c>
      <c r="H1187" s="6" t="s">
        <v>2200</v>
      </c>
      <c r="I1187" s="22">
        <v>149616</v>
      </c>
      <c r="K1187" s="6" t="s">
        <v>2246</v>
      </c>
      <c r="L1187" s="22">
        <v>45239</v>
      </c>
    </row>
    <row r="1188" spans="2:12">
      <c r="B1188" s="6" t="s">
        <v>2053</v>
      </c>
      <c r="C1188" s="22">
        <v>200459</v>
      </c>
      <c r="E1188" s="6" t="s">
        <v>2040</v>
      </c>
      <c r="F1188" s="22">
        <v>6164790</v>
      </c>
      <c r="H1188" s="6" t="s">
        <v>2201</v>
      </c>
      <c r="I1188" s="22">
        <v>5835096</v>
      </c>
      <c r="K1188" s="6" t="s">
        <v>2247</v>
      </c>
      <c r="L1188" s="22">
        <v>4906492</v>
      </c>
    </row>
    <row r="1189" spans="2:12">
      <c r="B1189" s="6" t="s">
        <v>2054</v>
      </c>
      <c r="C1189" s="22">
        <v>469814</v>
      </c>
      <c r="E1189" s="6" t="s">
        <v>2041</v>
      </c>
      <c r="F1189" s="22">
        <v>0</v>
      </c>
      <c r="H1189" s="6" t="s">
        <v>2202</v>
      </c>
      <c r="I1189" s="22">
        <v>196305</v>
      </c>
      <c r="K1189" s="6" t="s">
        <v>2250</v>
      </c>
      <c r="L1189" s="22">
        <v>467804</v>
      </c>
    </row>
    <row r="1190" spans="2:12">
      <c r="B1190" s="6" t="s">
        <v>2055</v>
      </c>
      <c r="C1190" s="22">
        <v>18296709</v>
      </c>
      <c r="E1190" s="6" t="s">
        <v>2042</v>
      </c>
      <c r="F1190" s="22">
        <v>0</v>
      </c>
      <c r="H1190" s="6" t="s">
        <v>6663</v>
      </c>
      <c r="I1190" s="22">
        <v>82357</v>
      </c>
      <c r="K1190" s="6" t="s">
        <v>7119</v>
      </c>
      <c r="L1190" s="22">
        <v>0</v>
      </c>
    </row>
    <row r="1191" spans="2:12">
      <c r="B1191" s="6" t="s">
        <v>2056</v>
      </c>
      <c r="C1191" s="22">
        <v>15536</v>
      </c>
      <c r="E1191" s="6" t="s">
        <v>2043</v>
      </c>
      <c r="F1191" s="22">
        <v>2058</v>
      </c>
      <c r="H1191" s="6" t="s">
        <v>2204</v>
      </c>
      <c r="I1191" s="22">
        <v>295116</v>
      </c>
      <c r="K1191" s="6" t="s">
        <v>7559</v>
      </c>
      <c r="L1191" s="22">
        <v>0</v>
      </c>
    </row>
    <row r="1192" spans="2:12">
      <c r="B1192" s="6" t="s">
        <v>2057</v>
      </c>
      <c r="C1192" s="22">
        <v>1480618</v>
      </c>
      <c r="E1192" s="6" t="s">
        <v>6652</v>
      </c>
      <c r="F1192" s="22">
        <v>0</v>
      </c>
      <c r="H1192" s="6" t="s">
        <v>2205</v>
      </c>
      <c r="I1192" s="22">
        <v>3711803</v>
      </c>
      <c r="K1192" s="6" t="s">
        <v>7560</v>
      </c>
      <c r="L1192" s="22">
        <v>0</v>
      </c>
    </row>
    <row r="1193" spans="2:12">
      <c r="B1193" s="6" t="s">
        <v>2058</v>
      </c>
      <c r="C1193" s="22">
        <v>2470110</v>
      </c>
      <c r="E1193" s="6" t="s">
        <v>2044</v>
      </c>
      <c r="F1193" s="22">
        <v>1282477</v>
      </c>
      <c r="H1193" s="6" t="s">
        <v>2206</v>
      </c>
      <c r="I1193" s="22">
        <v>272581</v>
      </c>
      <c r="K1193" s="6" t="s">
        <v>2252</v>
      </c>
      <c r="L1193" s="22">
        <v>0</v>
      </c>
    </row>
    <row r="1194" spans="2:12">
      <c r="B1194" s="6" t="s">
        <v>2059</v>
      </c>
      <c r="C1194" s="22">
        <v>1656000</v>
      </c>
      <c r="E1194" s="6" t="s">
        <v>2045</v>
      </c>
      <c r="F1194" s="22">
        <v>2141540</v>
      </c>
      <c r="H1194" s="6" t="s">
        <v>2208</v>
      </c>
      <c r="I1194" s="22">
        <v>563383</v>
      </c>
      <c r="K1194" s="6" t="s">
        <v>6668</v>
      </c>
      <c r="L1194" s="22">
        <v>10602</v>
      </c>
    </row>
    <row r="1195" spans="2:12">
      <c r="B1195" s="6" t="s">
        <v>2060</v>
      </c>
      <c r="C1195" s="22">
        <v>534359</v>
      </c>
      <c r="E1195" s="6" t="s">
        <v>2047</v>
      </c>
      <c r="F1195" s="22">
        <v>380259</v>
      </c>
      <c r="H1195" s="6" t="s">
        <v>2209</v>
      </c>
      <c r="I1195" s="22">
        <v>2344413</v>
      </c>
      <c r="K1195" s="6" t="s">
        <v>7561</v>
      </c>
      <c r="L1195" s="22">
        <v>0</v>
      </c>
    </row>
    <row r="1196" spans="2:12">
      <c r="B1196" s="6" t="s">
        <v>2061</v>
      </c>
      <c r="C1196" s="22">
        <v>93791</v>
      </c>
      <c r="E1196" s="6" t="s">
        <v>2048</v>
      </c>
      <c r="F1196" s="22">
        <v>499576</v>
      </c>
      <c r="H1196" s="6" t="s">
        <v>6664</v>
      </c>
      <c r="I1196" s="22">
        <v>0</v>
      </c>
      <c r="K1196" s="6" t="s">
        <v>6669</v>
      </c>
      <c r="L1196" s="22">
        <v>331515</v>
      </c>
    </row>
    <row r="1197" spans="2:12">
      <c r="B1197" s="6" t="s">
        <v>2062</v>
      </c>
      <c r="C1197" s="22">
        <v>266107786</v>
      </c>
      <c r="E1197" s="6" t="s">
        <v>2049</v>
      </c>
      <c r="F1197" s="22">
        <v>105878</v>
      </c>
      <c r="H1197" s="6" t="s">
        <v>2210</v>
      </c>
      <c r="I1197" s="22">
        <v>116182</v>
      </c>
      <c r="K1197" s="6" t="s">
        <v>7562</v>
      </c>
      <c r="L1197" s="22">
        <v>0</v>
      </c>
    </row>
    <row r="1198" spans="2:12">
      <c r="B1198" s="6" t="s">
        <v>2063</v>
      </c>
      <c r="C1198" s="22">
        <v>0</v>
      </c>
      <c r="E1198" s="6" t="s">
        <v>2050</v>
      </c>
      <c r="F1198" s="22">
        <v>4850</v>
      </c>
      <c r="H1198" s="6" t="s">
        <v>2211</v>
      </c>
      <c r="I1198" s="22">
        <v>509962</v>
      </c>
      <c r="K1198" s="6" t="s">
        <v>7120</v>
      </c>
      <c r="L1198" s="22">
        <v>57925</v>
      </c>
    </row>
    <row r="1199" spans="2:12">
      <c r="B1199" s="6" t="s">
        <v>2064</v>
      </c>
      <c r="C1199" s="22">
        <v>0</v>
      </c>
      <c r="E1199" s="6" t="s">
        <v>2051</v>
      </c>
      <c r="F1199" s="22">
        <v>37042</v>
      </c>
      <c r="H1199" s="6" t="s">
        <v>2212</v>
      </c>
      <c r="I1199" s="22">
        <v>149199</v>
      </c>
      <c r="K1199" s="6" t="s">
        <v>2254</v>
      </c>
      <c r="L1199" s="22">
        <v>977021</v>
      </c>
    </row>
    <row r="1200" spans="2:12">
      <c r="B1200" s="6" t="s">
        <v>2065</v>
      </c>
      <c r="C1200" s="22">
        <v>52664</v>
      </c>
      <c r="E1200" s="6" t="s">
        <v>2052</v>
      </c>
      <c r="F1200" s="22">
        <v>0</v>
      </c>
      <c r="H1200" s="6" t="s">
        <v>2213</v>
      </c>
      <c r="I1200" s="22">
        <v>557728</v>
      </c>
      <c r="K1200" s="6" t="s">
        <v>2255</v>
      </c>
      <c r="L1200" s="22">
        <v>0</v>
      </c>
    </row>
    <row r="1201" spans="2:12">
      <c r="B1201" s="6" t="s">
        <v>2066</v>
      </c>
      <c r="C1201" s="22">
        <v>98243</v>
      </c>
      <c r="E1201" s="6" t="s">
        <v>2053</v>
      </c>
      <c r="F1201" s="22">
        <v>153415</v>
      </c>
      <c r="H1201" s="6" t="s">
        <v>2214</v>
      </c>
      <c r="I1201" s="22">
        <v>5354534</v>
      </c>
      <c r="K1201" s="6" t="s">
        <v>2256</v>
      </c>
      <c r="L1201" s="22">
        <v>0</v>
      </c>
    </row>
    <row r="1202" spans="2:12">
      <c r="B1202" s="6" t="s">
        <v>2067</v>
      </c>
      <c r="C1202" s="22">
        <v>2435897</v>
      </c>
      <c r="E1202" s="6" t="s">
        <v>2054</v>
      </c>
      <c r="F1202" s="22">
        <v>527912</v>
      </c>
      <c r="H1202" s="6" t="s">
        <v>2219</v>
      </c>
      <c r="I1202" s="22">
        <v>281751</v>
      </c>
      <c r="K1202" s="6" t="s">
        <v>2258</v>
      </c>
      <c r="L1202" s="22">
        <v>3365924</v>
      </c>
    </row>
    <row r="1203" spans="2:12">
      <c r="B1203" s="6" t="s">
        <v>2068</v>
      </c>
      <c r="C1203" s="22">
        <v>1088205</v>
      </c>
      <c r="E1203" s="6" t="s">
        <v>2055</v>
      </c>
      <c r="F1203" s="22">
        <v>8340714</v>
      </c>
      <c r="H1203" s="6" t="s">
        <v>2220</v>
      </c>
      <c r="I1203" s="22">
        <v>2310027</v>
      </c>
      <c r="K1203" s="6" t="s">
        <v>2259</v>
      </c>
      <c r="L1203" s="22">
        <v>3130717</v>
      </c>
    </row>
    <row r="1204" spans="2:12">
      <c r="B1204" s="6" t="s">
        <v>2069</v>
      </c>
      <c r="C1204" s="22">
        <v>30945</v>
      </c>
      <c r="E1204" s="6" t="s">
        <v>2056</v>
      </c>
      <c r="F1204" s="22">
        <v>0</v>
      </c>
      <c r="H1204" s="6" t="s">
        <v>6665</v>
      </c>
      <c r="I1204" s="22">
        <v>0</v>
      </c>
      <c r="K1204" s="6" t="s">
        <v>2262</v>
      </c>
      <c r="L1204" s="22">
        <v>31564</v>
      </c>
    </row>
    <row r="1205" spans="2:12">
      <c r="B1205" s="6" t="s">
        <v>2070</v>
      </c>
      <c r="C1205" s="22">
        <v>221462</v>
      </c>
      <c r="E1205" s="6" t="s">
        <v>2057</v>
      </c>
      <c r="F1205" s="22">
        <v>1564256</v>
      </c>
      <c r="H1205" s="6" t="s">
        <v>7114</v>
      </c>
      <c r="I1205" s="22">
        <v>0</v>
      </c>
      <c r="K1205" s="6" t="s">
        <v>2263</v>
      </c>
      <c r="L1205" s="22">
        <v>4761</v>
      </c>
    </row>
    <row r="1206" spans="2:12">
      <c r="B1206" s="6" t="s">
        <v>2071</v>
      </c>
      <c r="C1206" s="22">
        <v>355828</v>
      </c>
      <c r="E1206" s="6" t="s">
        <v>2058</v>
      </c>
      <c r="F1206" s="22">
        <v>3012023</v>
      </c>
      <c r="H1206" s="6" t="s">
        <v>2222</v>
      </c>
      <c r="I1206" s="22">
        <v>1238119</v>
      </c>
      <c r="K1206" s="6" t="s">
        <v>7563</v>
      </c>
      <c r="L1206" s="22">
        <v>0</v>
      </c>
    </row>
    <row r="1207" spans="2:12">
      <c r="B1207" s="6" t="s">
        <v>2072</v>
      </c>
      <c r="C1207" s="22">
        <v>6245772</v>
      </c>
      <c r="E1207" s="6" t="s">
        <v>2059</v>
      </c>
      <c r="F1207" s="22">
        <v>45833</v>
      </c>
      <c r="H1207" s="6" t="s">
        <v>7115</v>
      </c>
      <c r="I1207" s="22">
        <v>0</v>
      </c>
      <c r="K1207" s="6" t="s">
        <v>7564</v>
      </c>
      <c r="L1207" s="22">
        <v>0</v>
      </c>
    </row>
    <row r="1208" spans="2:12">
      <c r="B1208" s="6" t="s">
        <v>2073</v>
      </c>
      <c r="C1208" s="22">
        <v>1863229</v>
      </c>
      <c r="E1208" s="6" t="s">
        <v>2060</v>
      </c>
      <c r="F1208" s="22">
        <v>640904</v>
      </c>
      <c r="H1208" s="6" t="s">
        <v>2224</v>
      </c>
      <c r="I1208" s="22">
        <v>391670</v>
      </c>
      <c r="K1208" s="6" t="s">
        <v>2267</v>
      </c>
      <c r="L1208" s="22">
        <v>1301309</v>
      </c>
    </row>
    <row r="1209" spans="2:12">
      <c r="B1209" s="6" t="s">
        <v>2074</v>
      </c>
      <c r="C1209" s="22">
        <v>0</v>
      </c>
      <c r="E1209" s="6" t="s">
        <v>2061</v>
      </c>
      <c r="F1209" s="22">
        <v>13815</v>
      </c>
      <c r="H1209" s="6" t="s">
        <v>2225</v>
      </c>
      <c r="I1209" s="22">
        <v>0</v>
      </c>
      <c r="K1209" s="6" t="s">
        <v>6670</v>
      </c>
      <c r="L1209" s="22">
        <v>0</v>
      </c>
    </row>
    <row r="1210" spans="2:12">
      <c r="B1210" s="6" t="s">
        <v>2075</v>
      </c>
      <c r="C1210" s="22">
        <v>706003</v>
      </c>
      <c r="E1210" s="6" t="s">
        <v>2062</v>
      </c>
      <c r="F1210" s="22">
        <v>130858183</v>
      </c>
      <c r="H1210" s="6" t="s">
        <v>2226</v>
      </c>
      <c r="I1210" s="22">
        <v>200282</v>
      </c>
      <c r="K1210" s="6" t="s">
        <v>2269</v>
      </c>
      <c r="L1210" s="22">
        <v>46566</v>
      </c>
    </row>
    <row r="1211" spans="2:12">
      <c r="B1211" s="6" t="s">
        <v>2076</v>
      </c>
      <c r="C1211" s="22">
        <v>0</v>
      </c>
      <c r="E1211" s="6" t="s">
        <v>2065</v>
      </c>
      <c r="F1211" s="22">
        <v>360338</v>
      </c>
      <c r="H1211" s="6" t="s">
        <v>2228</v>
      </c>
      <c r="I1211" s="22">
        <v>0</v>
      </c>
      <c r="K1211" s="6" t="s">
        <v>2270</v>
      </c>
      <c r="L1211" s="22">
        <v>0</v>
      </c>
    </row>
    <row r="1212" spans="2:12">
      <c r="B1212" s="6" t="s">
        <v>2077</v>
      </c>
      <c r="C1212" s="22">
        <v>8991</v>
      </c>
      <c r="E1212" s="6" t="s">
        <v>2066</v>
      </c>
      <c r="F1212" s="22">
        <v>91176</v>
      </c>
      <c r="H1212" s="6" t="s">
        <v>7116</v>
      </c>
      <c r="I1212" s="22">
        <v>15867</v>
      </c>
      <c r="K1212" s="6" t="s">
        <v>2273</v>
      </c>
      <c r="L1212" s="22">
        <v>0</v>
      </c>
    </row>
    <row r="1213" spans="2:12">
      <c r="B1213" s="6" t="s">
        <v>2078</v>
      </c>
      <c r="C1213" s="22">
        <v>657033</v>
      </c>
      <c r="E1213" s="6" t="s">
        <v>2067</v>
      </c>
      <c r="F1213" s="22">
        <v>1889904</v>
      </c>
      <c r="H1213" s="6" t="s">
        <v>2230</v>
      </c>
      <c r="I1213" s="22">
        <v>0</v>
      </c>
      <c r="K1213" s="6" t="s">
        <v>2275</v>
      </c>
      <c r="L1213" s="22">
        <v>0</v>
      </c>
    </row>
    <row r="1214" spans="2:12">
      <c r="B1214" s="6" t="s">
        <v>2079</v>
      </c>
      <c r="C1214" s="22">
        <v>0</v>
      </c>
      <c r="E1214" s="6" t="s">
        <v>2068</v>
      </c>
      <c r="F1214" s="22">
        <v>1132812</v>
      </c>
      <c r="H1214" s="6" t="s">
        <v>7117</v>
      </c>
      <c r="I1214" s="22">
        <v>0</v>
      </c>
      <c r="K1214" s="6" t="s">
        <v>6671</v>
      </c>
      <c r="L1214" s="22">
        <v>0</v>
      </c>
    </row>
    <row r="1215" spans="2:12">
      <c r="B1215" s="6" t="s">
        <v>2080</v>
      </c>
      <c r="C1215" s="22">
        <v>119700</v>
      </c>
      <c r="E1215" s="6" t="s">
        <v>2069</v>
      </c>
      <c r="F1215" s="22">
        <v>289126</v>
      </c>
      <c r="H1215" s="6" t="s">
        <v>6666</v>
      </c>
      <c r="I1215" s="22">
        <v>0</v>
      </c>
      <c r="K1215" s="6" t="s">
        <v>2277</v>
      </c>
      <c r="L1215" s="22">
        <v>164214</v>
      </c>
    </row>
    <row r="1216" spans="2:12">
      <c r="B1216" s="6" t="s">
        <v>2081</v>
      </c>
      <c r="C1216" s="22">
        <v>1067881</v>
      </c>
      <c r="E1216" s="6" t="s">
        <v>2070</v>
      </c>
      <c r="F1216" s="22">
        <v>239121</v>
      </c>
      <c r="H1216" s="6" t="s">
        <v>2231</v>
      </c>
      <c r="I1216" s="22">
        <v>0</v>
      </c>
      <c r="K1216" s="6" t="s">
        <v>2279</v>
      </c>
      <c r="L1216" s="22">
        <v>438376</v>
      </c>
    </row>
    <row r="1217" spans="2:12">
      <c r="B1217" s="6" t="s">
        <v>2082</v>
      </c>
      <c r="C1217" s="22">
        <v>52478</v>
      </c>
      <c r="E1217" s="6" t="s">
        <v>2071</v>
      </c>
      <c r="F1217" s="22">
        <v>61221</v>
      </c>
      <c r="H1217" s="6" t="s">
        <v>2232</v>
      </c>
      <c r="I1217" s="22">
        <v>0</v>
      </c>
      <c r="K1217" s="6" t="s">
        <v>2280</v>
      </c>
      <c r="L1217" s="22">
        <v>11200</v>
      </c>
    </row>
    <row r="1218" spans="2:12">
      <c r="B1218" s="6" t="s">
        <v>2083</v>
      </c>
      <c r="C1218" s="22">
        <v>649940</v>
      </c>
      <c r="E1218" s="6" t="s">
        <v>2072</v>
      </c>
      <c r="F1218" s="22">
        <v>1718295</v>
      </c>
      <c r="H1218" s="6" t="s">
        <v>2233</v>
      </c>
      <c r="I1218" s="22">
        <v>0</v>
      </c>
      <c r="K1218" s="6" t="s">
        <v>2281</v>
      </c>
      <c r="L1218" s="22">
        <v>442423</v>
      </c>
    </row>
    <row r="1219" spans="2:12">
      <c r="B1219" s="6" t="s">
        <v>2084</v>
      </c>
      <c r="C1219" s="22">
        <v>0</v>
      </c>
      <c r="E1219" s="6" t="s">
        <v>2073</v>
      </c>
      <c r="F1219" s="22">
        <v>1846340</v>
      </c>
      <c r="H1219" s="6" t="s">
        <v>2234</v>
      </c>
      <c r="I1219" s="22">
        <v>3713871</v>
      </c>
      <c r="K1219" s="6" t="s">
        <v>2282</v>
      </c>
      <c r="L1219" s="22">
        <v>0</v>
      </c>
    </row>
    <row r="1220" spans="2:12">
      <c r="B1220" s="6" t="s">
        <v>2085</v>
      </c>
      <c r="C1220" s="22">
        <v>95785</v>
      </c>
      <c r="E1220" s="6" t="s">
        <v>2074</v>
      </c>
      <c r="F1220" s="22">
        <v>0</v>
      </c>
      <c r="H1220" s="6" t="s">
        <v>7118</v>
      </c>
      <c r="I1220" s="22">
        <v>95125</v>
      </c>
      <c r="K1220" s="6" t="s">
        <v>7565</v>
      </c>
      <c r="L1220" s="22">
        <v>0</v>
      </c>
    </row>
    <row r="1221" spans="2:12">
      <c r="B1221" s="6" t="s">
        <v>2086</v>
      </c>
      <c r="C1221" s="22">
        <v>7754910</v>
      </c>
      <c r="E1221" s="6" t="s">
        <v>2075</v>
      </c>
      <c r="F1221" s="22">
        <v>677627</v>
      </c>
      <c r="H1221" s="6" t="s">
        <v>2239</v>
      </c>
      <c r="I1221" s="22">
        <v>0</v>
      </c>
      <c r="K1221" s="6" t="s">
        <v>2283</v>
      </c>
      <c r="L1221" s="22">
        <v>0</v>
      </c>
    </row>
    <row r="1222" spans="2:12">
      <c r="B1222" s="6" t="s">
        <v>2087</v>
      </c>
      <c r="C1222" s="22">
        <v>49023</v>
      </c>
      <c r="E1222" s="6" t="s">
        <v>2077</v>
      </c>
      <c r="F1222" s="22">
        <v>0</v>
      </c>
      <c r="H1222" s="6" t="s">
        <v>2241</v>
      </c>
      <c r="I1222" s="22">
        <v>0</v>
      </c>
      <c r="K1222" s="6" t="s">
        <v>2284</v>
      </c>
      <c r="L1222" s="22">
        <v>646589</v>
      </c>
    </row>
    <row r="1223" spans="2:12">
      <c r="B1223" s="6" t="s">
        <v>2088</v>
      </c>
      <c r="C1223" s="22">
        <v>3287692</v>
      </c>
      <c r="E1223" s="6" t="s">
        <v>2078</v>
      </c>
      <c r="F1223" s="22">
        <v>535717</v>
      </c>
      <c r="H1223" s="6" t="s">
        <v>6667</v>
      </c>
      <c r="I1223" s="22">
        <v>1649579</v>
      </c>
      <c r="K1223" s="6" t="s">
        <v>2287</v>
      </c>
      <c r="L1223" s="22">
        <v>1116671</v>
      </c>
    </row>
    <row r="1224" spans="2:12">
      <c r="B1224" s="6" t="s">
        <v>2089</v>
      </c>
      <c r="C1224" s="22">
        <v>10059674</v>
      </c>
      <c r="E1224" s="6" t="s">
        <v>2079</v>
      </c>
      <c r="F1224" s="22">
        <v>1295430</v>
      </c>
      <c r="H1224" s="6" t="s">
        <v>2244</v>
      </c>
      <c r="I1224" s="22">
        <v>548941</v>
      </c>
      <c r="K1224" s="6" t="s">
        <v>2291</v>
      </c>
      <c r="L1224" s="22">
        <v>1709014</v>
      </c>
    </row>
    <row r="1225" spans="2:12">
      <c r="B1225" s="6" t="s">
        <v>2090</v>
      </c>
      <c r="C1225" s="22">
        <v>309606</v>
      </c>
      <c r="E1225" s="6" t="s">
        <v>2080</v>
      </c>
      <c r="F1225" s="22">
        <v>39900</v>
      </c>
      <c r="H1225" s="6" t="s">
        <v>2245</v>
      </c>
      <c r="I1225" s="22">
        <v>2554568</v>
      </c>
      <c r="K1225" s="6" t="s">
        <v>2292</v>
      </c>
      <c r="L1225" s="22">
        <v>1700426</v>
      </c>
    </row>
    <row r="1226" spans="2:12">
      <c r="B1226" s="6" t="s">
        <v>2091</v>
      </c>
      <c r="C1226" s="22">
        <v>1094117</v>
      </c>
      <c r="E1226" s="6" t="s">
        <v>2081</v>
      </c>
      <c r="F1226" s="22">
        <v>8225313</v>
      </c>
      <c r="H1226" s="6" t="s">
        <v>2246</v>
      </c>
      <c r="I1226" s="22">
        <v>0</v>
      </c>
      <c r="K1226" s="6" t="s">
        <v>2293</v>
      </c>
      <c r="L1226" s="22">
        <v>0</v>
      </c>
    </row>
    <row r="1227" spans="2:12">
      <c r="B1227" s="6" t="s">
        <v>2092</v>
      </c>
      <c r="C1227" s="22">
        <v>0</v>
      </c>
      <c r="E1227" s="6" t="s">
        <v>2082</v>
      </c>
      <c r="F1227" s="22">
        <v>20058</v>
      </c>
      <c r="H1227" s="6" t="s">
        <v>2247</v>
      </c>
      <c r="I1227" s="22">
        <v>4482818</v>
      </c>
      <c r="K1227" s="6" t="s">
        <v>2294</v>
      </c>
      <c r="L1227" s="22">
        <v>626017</v>
      </c>
    </row>
    <row r="1228" spans="2:12">
      <c r="B1228" s="6" t="s">
        <v>2093</v>
      </c>
      <c r="C1228" s="22">
        <v>2845309</v>
      </c>
      <c r="E1228" s="6" t="s">
        <v>2085</v>
      </c>
      <c r="F1228" s="22">
        <v>681702</v>
      </c>
      <c r="H1228" s="6" t="s">
        <v>2250</v>
      </c>
      <c r="I1228" s="22">
        <v>390242</v>
      </c>
      <c r="K1228" s="6" t="s">
        <v>2296</v>
      </c>
      <c r="L1228" s="22">
        <v>0</v>
      </c>
    </row>
    <row r="1229" spans="2:12">
      <c r="B1229" s="6" t="s">
        <v>2094</v>
      </c>
      <c r="C1229" s="22">
        <v>0</v>
      </c>
      <c r="E1229" s="6" t="s">
        <v>2086</v>
      </c>
      <c r="F1229" s="22">
        <v>7770867</v>
      </c>
      <c r="H1229" s="6" t="s">
        <v>7119</v>
      </c>
      <c r="I1229" s="22">
        <v>0</v>
      </c>
      <c r="K1229" s="6" t="s">
        <v>2297</v>
      </c>
      <c r="L1229" s="22">
        <v>5179206</v>
      </c>
    </row>
    <row r="1230" spans="2:12">
      <c r="B1230" s="6" t="s">
        <v>2095</v>
      </c>
      <c r="C1230" s="22">
        <v>295748</v>
      </c>
      <c r="E1230" s="6" t="s">
        <v>2087</v>
      </c>
      <c r="F1230" s="22">
        <v>51846</v>
      </c>
      <c r="H1230" s="6" t="s">
        <v>2251</v>
      </c>
      <c r="I1230" s="22">
        <v>0</v>
      </c>
      <c r="K1230" s="6" t="s">
        <v>2299</v>
      </c>
      <c r="L1230" s="22">
        <v>48158</v>
      </c>
    </row>
    <row r="1231" spans="2:12">
      <c r="B1231" s="6" t="s">
        <v>2096</v>
      </c>
      <c r="C1231" s="22">
        <v>6253</v>
      </c>
      <c r="E1231" s="6" t="s">
        <v>2088</v>
      </c>
      <c r="F1231" s="22">
        <v>4183107</v>
      </c>
      <c r="H1231" s="6" t="s">
        <v>2252</v>
      </c>
      <c r="I1231" s="22">
        <v>0</v>
      </c>
      <c r="K1231" s="6" t="s">
        <v>2300</v>
      </c>
      <c r="L1231" s="22">
        <v>617708</v>
      </c>
    </row>
    <row r="1232" spans="2:12">
      <c r="B1232" s="6" t="s">
        <v>2097</v>
      </c>
      <c r="C1232" s="22">
        <v>0</v>
      </c>
      <c r="E1232" s="6" t="s">
        <v>6653</v>
      </c>
      <c r="F1232" s="22">
        <v>0</v>
      </c>
      <c r="H1232" s="6" t="s">
        <v>6668</v>
      </c>
      <c r="I1232" s="22">
        <v>0</v>
      </c>
      <c r="K1232" s="6" t="s">
        <v>2302</v>
      </c>
      <c r="L1232" s="22">
        <v>424715</v>
      </c>
    </row>
    <row r="1233" spans="2:12">
      <c r="B1233" s="6" t="s">
        <v>2098</v>
      </c>
      <c r="C1233" s="22">
        <v>245988</v>
      </c>
      <c r="E1233" s="6" t="s">
        <v>2089</v>
      </c>
      <c r="F1233" s="22">
        <v>8550800</v>
      </c>
      <c r="H1233" s="6" t="s">
        <v>2253</v>
      </c>
      <c r="I1233" s="22">
        <v>0</v>
      </c>
      <c r="K1233" s="6" t="s">
        <v>2303</v>
      </c>
      <c r="L1233" s="22">
        <v>175652</v>
      </c>
    </row>
    <row r="1234" spans="2:12">
      <c r="B1234" s="6" t="s">
        <v>2099</v>
      </c>
      <c r="C1234" s="22">
        <v>0</v>
      </c>
      <c r="E1234" s="6" t="s">
        <v>2090</v>
      </c>
      <c r="F1234" s="22">
        <v>164035</v>
      </c>
      <c r="H1234" s="6" t="s">
        <v>6669</v>
      </c>
      <c r="I1234" s="22">
        <v>393436</v>
      </c>
      <c r="K1234" s="6" t="s">
        <v>7121</v>
      </c>
      <c r="L1234" s="22">
        <v>76246</v>
      </c>
    </row>
    <row r="1235" spans="2:12">
      <c r="B1235" s="6" t="s">
        <v>2100</v>
      </c>
      <c r="C1235" s="22">
        <v>0</v>
      </c>
      <c r="E1235" s="6" t="s">
        <v>2091</v>
      </c>
      <c r="F1235" s="22">
        <v>0</v>
      </c>
      <c r="H1235" s="6" t="s">
        <v>7120</v>
      </c>
      <c r="I1235" s="22">
        <v>0</v>
      </c>
      <c r="K1235" s="6" t="s">
        <v>2305</v>
      </c>
      <c r="L1235" s="22">
        <v>106000</v>
      </c>
    </row>
    <row r="1236" spans="2:12">
      <c r="B1236" s="6" t="s">
        <v>2101</v>
      </c>
      <c r="C1236" s="22">
        <v>57144</v>
      </c>
      <c r="E1236" s="6" t="s">
        <v>2092</v>
      </c>
      <c r="F1236" s="22">
        <v>0</v>
      </c>
      <c r="H1236" s="6" t="s">
        <v>2254</v>
      </c>
      <c r="I1236" s="22">
        <v>0</v>
      </c>
      <c r="K1236" s="6" t="s">
        <v>2306</v>
      </c>
      <c r="L1236" s="22">
        <v>505887</v>
      </c>
    </row>
    <row r="1237" spans="2:12">
      <c r="B1237" s="6" t="s">
        <v>2102</v>
      </c>
      <c r="C1237" s="22">
        <v>0</v>
      </c>
      <c r="E1237" s="6" t="s">
        <v>2093</v>
      </c>
      <c r="F1237" s="22">
        <v>2039404</v>
      </c>
      <c r="H1237" s="6" t="s">
        <v>2255</v>
      </c>
      <c r="I1237" s="22">
        <v>0</v>
      </c>
      <c r="K1237" s="6" t="s">
        <v>2307</v>
      </c>
      <c r="L1237" s="22">
        <v>0</v>
      </c>
    </row>
    <row r="1238" spans="2:12">
      <c r="B1238" s="6" t="s">
        <v>2103</v>
      </c>
      <c r="C1238" s="22">
        <v>0</v>
      </c>
      <c r="E1238" s="6" t="s">
        <v>2095</v>
      </c>
      <c r="F1238" s="22">
        <v>0</v>
      </c>
      <c r="H1238" s="6" t="s">
        <v>2256</v>
      </c>
      <c r="I1238" s="22">
        <v>0</v>
      </c>
      <c r="K1238" s="6" t="s">
        <v>2308</v>
      </c>
      <c r="L1238" s="22">
        <v>28751</v>
      </c>
    </row>
    <row r="1239" spans="2:12">
      <c r="B1239" s="6" t="s">
        <v>2104</v>
      </c>
      <c r="C1239" s="22">
        <v>0</v>
      </c>
      <c r="E1239" s="6" t="s">
        <v>2096</v>
      </c>
      <c r="F1239" s="22">
        <v>0</v>
      </c>
      <c r="H1239" s="6" t="s">
        <v>2257</v>
      </c>
      <c r="I1239" s="22">
        <v>0</v>
      </c>
      <c r="K1239" s="6" t="s">
        <v>2309</v>
      </c>
      <c r="L1239" s="22">
        <v>5605389</v>
      </c>
    </row>
    <row r="1240" spans="2:12">
      <c r="B1240" s="6" t="s">
        <v>2105</v>
      </c>
      <c r="C1240" s="22">
        <v>0</v>
      </c>
      <c r="E1240" s="6" t="s">
        <v>2097</v>
      </c>
      <c r="F1240" s="22">
        <v>0</v>
      </c>
      <c r="H1240" s="6" t="s">
        <v>2258</v>
      </c>
      <c r="I1240" s="22">
        <v>2383314</v>
      </c>
      <c r="K1240" s="6" t="s">
        <v>2310</v>
      </c>
      <c r="L1240" s="22">
        <v>285483</v>
      </c>
    </row>
    <row r="1241" spans="2:12">
      <c r="B1241" s="6" t="s">
        <v>2106</v>
      </c>
      <c r="C1241" s="22">
        <v>155440</v>
      </c>
      <c r="E1241" s="6" t="s">
        <v>2098</v>
      </c>
      <c r="F1241" s="22">
        <v>0</v>
      </c>
      <c r="H1241" s="6" t="s">
        <v>2259</v>
      </c>
      <c r="I1241" s="22">
        <v>2581261</v>
      </c>
      <c r="K1241" s="6" t="s">
        <v>6672</v>
      </c>
      <c r="L1241" s="22">
        <v>0</v>
      </c>
    </row>
    <row r="1242" spans="2:12">
      <c r="B1242" s="6" t="s">
        <v>2107</v>
      </c>
      <c r="C1242" s="22">
        <v>601713</v>
      </c>
      <c r="E1242" s="6" t="s">
        <v>2099</v>
      </c>
      <c r="F1242" s="22">
        <v>0</v>
      </c>
      <c r="H1242" s="6" t="s">
        <v>2262</v>
      </c>
      <c r="I1242" s="22">
        <v>75424</v>
      </c>
      <c r="K1242" s="6" t="s">
        <v>7122</v>
      </c>
      <c r="L1242" s="22">
        <v>8110</v>
      </c>
    </row>
    <row r="1243" spans="2:12">
      <c r="B1243" s="6" t="s">
        <v>2108</v>
      </c>
      <c r="C1243" s="22">
        <v>196326</v>
      </c>
      <c r="E1243" s="6" t="s">
        <v>2100</v>
      </c>
      <c r="F1243" s="22">
        <v>0</v>
      </c>
      <c r="H1243" s="6" t="s">
        <v>2263</v>
      </c>
      <c r="I1243" s="22">
        <v>82323</v>
      </c>
      <c r="K1243" s="6" t="s">
        <v>2311</v>
      </c>
      <c r="L1243" s="22">
        <v>197211</v>
      </c>
    </row>
    <row r="1244" spans="2:12">
      <c r="B1244" s="6" t="s">
        <v>2109</v>
      </c>
      <c r="C1244" s="22">
        <v>348306</v>
      </c>
      <c r="E1244" s="6" t="s">
        <v>2101</v>
      </c>
      <c r="F1244" s="22">
        <v>28571</v>
      </c>
      <c r="H1244" s="6" t="s">
        <v>2265</v>
      </c>
      <c r="I1244" s="22">
        <v>0</v>
      </c>
      <c r="K1244" s="6" t="s">
        <v>2312</v>
      </c>
      <c r="L1244" s="22">
        <v>2905978</v>
      </c>
    </row>
    <row r="1245" spans="2:12">
      <c r="B1245" s="6" t="s">
        <v>2110</v>
      </c>
      <c r="C1245" s="22">
        <v>1300413</v>
      </c>
      <c r="E1245" s="6" t="s">
        <v>6654</v>
      </c>
      <c r="F1245" s="22">
        <v>0</v>
      </c>
      <c r="H1245" s="6" t="s">
        <v>2266</v>
      </c>
      <c r="I1245" s="22">
        <v>0</v>
      </c>
      <c r="K1245" s="6" t="s">
        <v>2313</v>
      </c>
      <c r="L1245" s="22">
        <v>1874997</v>
      </c>
    </row>
    <row r="1246" spans="2:12">
      <c r="B1246" s="6" t="s">
        <v>2111</v>
      </c>
      <c r="C1246" s="22">
        <v>0</v>
      </c>
      <c r="E1246" s="6" t="s">
        <v>2102</v>
      </c>
      <c r="F1246" s="22">
        <v>0</v>
      </c>
      <c r="H1246" s="6" t="s">
        <v>2267</v>
      </c>
      <c r="I1246" s="22">
        <v>984497</v>
      </c>
      <c r="K1246" s="6" t="s">
        <v>2314</v>
      </c>
      <c r="L1246" s="22">
        <v>49767</v>
      </c>
    </row>
    <row r="1247" spans="2:12">
      <c r="B1247" s="6" t="s">
        <v>2112</v>
      </c>
      <c r="C1247" s="22">
        <v>266959</v>
      </c>
      <c r="E1247" s="6" t="s">
        <v>2103</v>
      </c>
      <c r="F1247" s="22">
        <v>0</v>
      </c>
      <c r="H1247" s="6" t="s">
        <v>2268</v>
      </c>
      <c r="I1247" s="22">
        <v>0</v>
      </c>
      <c r="K1247" s="6" t="s">
        <v>2315</v>
      </c>
      <c r="L1247" s="22">
        <v>673024</v>
      </c>
    </row>
    <row r="1248" spans="2:12">
      <c r="B1248" s="6" t="s">
        <v>2113</v>
      </c>
      <c r="C1248" s="22">
        <v>73080</v>
      </c>
      <c r="E1248" s="6" t="s">
        <v>6655</v>
      </c>
      <c r="F1248" s="22">
        <v>0</v>
      </c>
      <c r="H1248" s="6" t="s">
        <v>6670</v>
      </c>
      <c r="I1248" s="22">
        <v>0</v>
      </c>
      <c r="K1248" s="6" t="s">
        <v>2316</v>
      </c>
      <c r="L1248" s="22">
        <v>1054764</v>
      </c>
    </row>
    <row r="1249" spans="2:12">
      <c r="B1249" s="6" t="s">
        <v>2114</v>
      </c>
      <c r="C1249" s="22">
        <v>0</v>
      </c>
      <c r="E1249" s="6" t="s">
        <v>2104</v>
      </c>
      <c r="F1249" s="22">
        <v>0</v>
      </c>
      <c r="H1249" s="6" t="s">
        <v>2269</v>
      </c>
      <c r="I1249" s="22">
        <v>112563</v>
      </c>
      <c r="K1249" s="6" t="s">
        <v>2317</v>
      </c>
      <c r="L1249" s="22">
        <v>400802</v>
      </c>
    </row>
    <row r="1250" spans="2:12">
      <c r="B1250" s="6" t="s">
        <v>2115</v>
      </c>
      <c r="C1250" s="22">
        <v>178589</v>
      </c>
      <c r="E1250" s="6" t="s">
        <v>2106</v>
      </c>
      <c r="F1250" s="22">
        <v>170635</v>
      </c>
      <c r="H1250" s="6" t="s">
        <v>2270</v>
      </c>
      <c r="I1250" s="22">
        <v>0</v>
      </c>
      <c r="K1250" s="6" t="s">
        <v>2318</v>
      </c>
      <c r="L1250" s="22">
        <v>0</v>
      </c>
    </row>
    <row r="1251" spans="2:12">
      <c r="B1251" s="6" t="s">
        <v>2116</v>
      </c>
      <c r="C1251" s="22">
        <v>0</v>
      </c>
      <c r="E1251" s="6" t="s">
        <v>2107</v>
      </c>
      <c r="F1251" s="22">
        <v>4438041</v>
      </c>
      <c r="H1251" s="6" t="s">
        <v>2272</v>
      </c>
      <c r="I1251" s="22">
        <v>0</v>
      </c>
      <c r="K1251" s="6" t="s">
        <v>2319</v>
      </c>
      <c r="L1251" s="22">
        <v>212014</v>
      </c>
    </row>
    <row r="1252" spans="2:12">
      <c r="B1252" s="6" t="s">
        <v>2117</v>
      </c>
      <c r="C1252" s="22">
        <v>31983</v>
      </c>
      <c r="E1252" s="6" t="s">
        <v>2109</v>
      </c>
      <c r="F1252" s="22">
        <v>442248</v>
      </c>
      <c r="H1252" s="6" t="s">
        <v>2273</v>
      </c>
      <c r="I1252" s="22">
        <v>0</v>
      </c>
      <c r="K1252" s="6" t="s">
        <v>2320</v>
      </c>
      <c r="L1252" s="22">
        <v>0</v>
      </c>
    </row>
    <row r="1253" spans="2:12">
      <c r="B1253" s="6" t="s">
        <v>2118</v>
      </c>
      <c r="C1253" s="22">
        <v>0</v>
      </c>
      <c r="E1253" s="6" t="s">
        <v>2110</v>
      </c>
      <c r="F1253" s="22">
        <v>1132857</v>
      </c>
      <c r="H1253" s="6" t="s">
        <v>2274</v>
      </c>
      <c r="I1253" s="22">
        <v>0</v>
      </c>
      <c r="K1253" s="6" t="s">
        <v>2321</v>
      </c>
      <c r="L1253" s="22">
        <v>73102</v>
      </c>
    </row>
    <row r="1254" spans="2:12">
      <c r="B1254" s="6" t="s">
        <v>2119</v>
      </c>
      <c r="C1254" s="22">
        <v>4549</v>
      </c>
      <c r="E1254" s="6" t="s">
        <v>2112</v>
      </c>
      <c r="F1254" s="22">
        <v>411775</v>
      </c>
      <c r="H1254" s="6" t="s">
        <v>2275</v>
      </c>
      <c r="I1254" s="22">
        <v>0</v>
      </c>
      <c r="K1254" s="6" t="s">
        <v>2322</v>
      </c>
      <c r="L1254" s="22">
        <v>370630</v>
      </c>
    </row>
    <row r="1255" spans="2:12">
      <c r="B1255" s="6" t="s">
        <v>2120</v>
      </c>
      <c r="C1255" s="22">
        <v>94590</v>
      </c>
      <c r="E1255" s="6" t="s">
        <v>2113</v>
      </c>
      <c r="F1255" s="22">
        <v>63971</v>
      </c>
      <c r="H1255" s="6" t="s">
        <v>6671</v>
      </c>
      <c r="I1255" s="22">
        <v>0</v>
      </c>
      <c r="K1255" s="6" t="s">
        <v>7566</v>
      </c>
      <c r="L1255" s="22">
        <v>0</v>
      </c>
    </row>
    <row r="1256" spans="2:12">
      <c r="B1256" s="6" t="s">
        <v>2121</v>
      </c>
      <c r="C1256" s="22">
        <v>935853</v>
      </c>
      <c r="E1256" s="6" t="s">
        <v>2114</v>
      </c>
      <c r="F1256" s="22">
        <v>1478537</v>
      </c>
      <c r="H1256" s="6" t="s">
        <v>2277</v>
      </c>
      <c r="I1256" s="22">
        <v>173287</v>
      </c>
      <c r="K1256" s="6" t="s">
        <v>2327</v>
      </c>
      <c r="L1256" s="22">
        <v>0</v>
      </c>
    </row>
    <row r="1257" spans="2:12">
      <c r="B1257" s="6" t="s">
        <v>2122</v>
      </c>
      <c r="C1257" s="22">
        <v>5574</v>
      </c>
      <c r="E1257" s="6" t="s">
        <v>2115</v>
      </c>
      <c r="F1257" s="22">
        <v>6036</v>
      </c>
      <c r="H1257" s="6" t="s">
        <v>2279</v>
      </c>
      <c r="I1257" s="22">
        <v>1442730</v>
      </c>
      <c r="K1257" s="6" t="s">
        <v>2328</v>
      </c>
      <c r="L1257" s="22">
        <v>467953</v>
      </c>
    </row>
    <row r="1258" spans="2:12">
      <c r="B1258" s="6" t="s">
        <v>2123</v>
      </c>
      <c r="C1258" s="22">
        <v>54637</v>
      </c>
      <c r="E1258" s="6" t="s">
        <v>2116</v>
      </c>
      <c r="F1258" s="22">
        <v>0</v>
      </c>
      <c r="H1258" s="6" t="s">
        <v>2280</v>
      </c>
      <c r="I1258" s="22">
        <v>77847</v>
      </c>
      <c r="K1258" s="6" t="s">
        <v>2329</v>
      </c>
      <c r="L1258" s="22">
        <v>19573</v>
      </c>
    </row>
    <row r="1259" spans="2:12">
      <c r="B1259" s="6" t="s">
        <v>2124</v>
      </c>
      <c r="C1259" s="22">
        <v>1981</v>
      </c>
      <c r="E1259" s="6" t="s">
        <v>2117</v>
      </c>
      <c r="F1259" s="22">
        <v>17301</v>
      </c>
      <c r="H1259" s="6" t="s">
        <v>2281</v>
      </c>
      <c r="I1259" s="22">
        <v>503567</v>
      </c>
      <c r="K1259" s="6" t="s">
        <v>2330</v>
      </c>
      <c r="L1259" s="22">
        <v>12770</v>
      </c>
    </row>
    <row r="1260" spans="2:12">
      <c r="B1260" s="6" t="s">
        <v>2125</v>
      </c>
      <c r="C1260" s="22">
        <v>0</v>
      </c>
      <c r="E1260" s="6" t="s">
        <v>2118</v>
      </c>
      <c r="F1260" s="22">
        <v>0</v>
      </c>
      <c r="H1260" s="6" t="s">
        <v>2282</v>
      </c>
      <c r="I1260" s="22">
        <v>0</v>
      </c>
      <c r="K1260" s="6" t="s">
        <v>7123</v>
      </c>
      <c r="L1260" s="22">
        <v>0</v>
      </c>
    </row>
    <row r="1261" spans="2:12">
      <c r="B1261" s="6" t="s">
        <v>2126</v>
      </c>
      <c r="C1261" s="22">
        <v>0</v>
      </c>
      <c r="E1261" s="6" t="s">
        <v>2119</v>
      </c>
      <c r="F1261" s="22">
        <v>0</v>
      </c>
      <c r="H1261" s="6" t="s">
        <v>2283</v>
      </c>
      <c r="I1261" s="22">
        <v>0</v>
      </c>
      <c r="K1261" s="6" t="s">
        <v>2333</v>
      </c>
      <c r="L1261" s="22">
        <v>2390707</v>
      </c>
    </row>
    <row r="1262" spans="2:12">
      <c r="B1262" s="6" t="s">
        <v>2127</v>
      </c>
      <c r="C1262" s="22">
        <v>421137</v>
      </c>
      <c r="E1262" s="6" t="s">
        <v>2120</v>
      </c>
      <c r="F1262" s="22">
        <v>308100</v>
      </c>
      <c r="H1262" s="6" t="s">
        <v>2284</v>
      </c>
      <c r="I1262" s="22">
        <v>735082</v>
      </c>
      <c r="K1262" s="6" t="s">
        <v>2334</v>
      </c>
      <c r="L1262" s="22">
        <v>0</v>
      </c>
    </row>
    <row r="1263" spans="2:12">
      <c r="B1263" s="6" t="s">
        <v>2128</v>
      </c>
      <c r="C1263" s="22">
        <v>2014343</v>
      </c>
      <c r="E1263" s="6" t="s">
        <v>2121</v>
      </c>
      <c r="F1263" s="22">
        <v>304425</v>
      </c>
      <c r="H1263" s="6" t="s">
        <v>2287</v>
      </c>
      <c r="I1263" s="22">
        <v>622899</v>
      </c>
      <c r="K1263" s="6" t="s">
        <v>7124</v>
      </c>
      <c r="L1263" s="22">
        <v>12146</v>
      </c>
    </row>
    <row r="1264" spans="2:12">
      <c r="B1264" s="6" t="s">
        <v>2129</v>
      </c>
      <c r="C1264" s="22">
        <v>0</v>
      </c>
      <c r="E1264" s="6" t="s">
        <v>2122</v>
      </c>
      <c r="F1264" s="22">
        <v>91946</v>
      </c>
      <c r="H1264" s="6" t="s">
        <v>2291</v>
      </c>
      <c r="I1264" s="22">
        <v>704270</v>
      </c>
      <c r="K1264" s="6" t="s">
        <v>2335</v>
      </c>
      <c r="L1264" s="22">
        <v>167031</v>
      </c>
    </row>
    <row r="1265" spans="2:12">
      <c r="B1265" s="6" t="s">
        <v>2130</v>
      </c>
      <c r="C1265" s="22">
        <v>1374439</v>
      </c>
      <c r="E1265" s="6" t="s">
        <v>2123</v>
      </c>
      <c r="F1265" s="22">
        <v>10956</v>
      </c>
      <c r="H1265" s="6" t="s">
        <v>2292</v>
      </c>
      <c r="I1265" s="22">
        <v>1664994</v>
      </c>
      <c r="K1265" s="6" t="s">
        <v>2336</v>
      </c>
      <c r="L1265" s="22">
        <v>886855</v>
      </c>
    </row>
    <row r="1266" spans="2:12">
      <c r="B1266" s="6" t="s">
        <v>2131</v>
      </c>
      <c r="C1266" s="22">
        <v>37223</v>
      </c>
      <c r="E1266" s="6" t="s">
        <v>2124</v>
      </c>
      <c r="F1266" s="22">
        <v>0</v>
      </c>
      <c r="H1266" s="6" t="s">
        <v>2293</v>
      </c>
      <c r="I1266" s="22">
        <v>0</v>
      </c>
      <c r="K1266" s="6" t="s">
        <v>2337</v>
      </c>
      <c r="L1266" s="22">
        <v>731331</v>
      </c>
    </row>
    <row r="1267" spans="2:12">
      <c r="B1267" s="6" t="s">
        <v>2132</v>
      </c>
      <c r="C1267" s="22">
        <v>0</v>
      </c>
      <c r="E1267" s="6" t="s">
        <v>2125</v>
      </c>
      <c r="F1267" s="22">
        <v>0</v>
      </c>
      <c r="H1267" s="6" t="s">
        <v>2294</v>
      </c>
      <c r="I1267" s="22">
        <v>380577</v>
      </c>
      <c r="K1267" s="6" t="s">
        <v>7567</v>
      </c>
      <c r="L1267" s="22">
        <v>0</v>
      </c>
    </row>
    <row r="1268" spans="2:12">
      <c r="B1268" s="6" t="s">
        <v>2133</v>
      </c>
      <c r="C1268" s="22">
        <v>0</v>
      </c>
      <c r="E1268" s="6" t="s">
        <v>2126</v>
      </c>
      <c r="F1268" s="22">
        <v>0</v>
      </c>
      <c r="H1268" s="6" t="s">
        <v>2295</v>
      </c>
      <c r="I1268" s="22">
        <v>0</v>
      </c>
      <c r="K1268" s="6" t="s">
        <v>2339</v>
      </c>
      <c r="L1268" s="22">
        <v>303871</v>
      </c>
    </row>
    <row r="1269" spans="2:12">
      <c r="B1269" s="6" t="s">
        <v>2134</v>
      </c>
      <c r="C1269" s="22">
        <v>10866</v>
      </c>
      <c r="E1269" s="6" t="s">
        <v>2127</v>
      </c>
      <c r="F1269" s="22">
        <v>29341</v>
      </c>
      <c r="H1269" s="6" t="s">
        <v>2296</v>
      </c>
      <c r="I1269" s="22">
        <v>0</v>
      </c>
      <c r="K1269" s="6" t="s">
        <v>2342</v>
      </c>
      <c r="L1269" s="22">
        <v>845994</v>
      </c>
    </row>
    <row r="1270" spans="2:12">
      <c r="B1270" s="6" t="s">
        <v>2135</v>
      </c>
      <c r="C1270" s="22">
        <v>203938</v>
      </c>
      <c r="E1270" s="6" t="s">
        <v>2128</v>
      </c>
      <c r="F1270" s="22">
        <v>2640218</v>
      </c>
      <c r="H1270" s="6" t="s">
        <v>2297</v>
      </c>
      <c r="I1270" s="22">
        <v>4665720</v>
      </c>
      <c r="K1270" s="6" t="s">
        <v>2343</v>
      </c>
      <c r="L1270" s="22">
        <v>0</v>
      </c>
    </row>
    <row r="1271" spans="2:12">
      <c r="B1271" s="6" t="s">
        <v>2136</v>
      </c>
      <c r="C1271" s="22">
        <v>0</v>
      </c>
      <c r="E1271" s="6" t="s">
        <v>2129</v>
      </c>
      <c r="F1271" s="22">
        <v>0</v>
      </c>
      <c r="H1271" s="6" t="s">
        <v>2298</v>
      </c>
      <c r="I1271" s="22">
        <v>0</v>
      </c>
      <c r="K1271" s="6" t="s">
        <v>2344</v>
      </c>
      <c r="L1271" s="22">
        <v>846695</v>
      </c>
    </row>
    <row r="1272" spans="2:12">
      <c r="B1272" s="6" t="s">
        <v>2137</v>
      </c>
      <c r="C1272" s="22">
        <v>2069</v>
      </c>
      <c r="E1272" s="6" t="s">
        <v>2130</v>
      </c>
      <c r="F1272" s="22">
        <v>1293936</v>
      </c>
      <c r="H1272" s="6" t="s">
        <v>2299</v>
      </c>
      <c r="I1272" s="22">
        <v>169739</v>
      </c>
      <c r="K1272" s="6" t="s">
        <v>2346</v>
      </c>
      <c r="L1272" s="22">
        <v>1162077</v>
      </c>
    </row>
    <row r="1273" spans="2:12">
      <c r="B1273" s="6" t="s">
        <v>2138</v>
      </c>
      <c r="C1273" s="22">
        <v>0</v>
      </c>
      <c r="E1273" s="6" t="s">
        <v>2131</v>
      </c>
      <c r="F1273" s="22">
        <v>659993</v>
      </c>
      <c r="H1273" s="6" t="s">
        <v>2300</v>
      </c>
      <c r="I1273" s="22">
        <v>505152</v>
      </c>
      <c r="K1273" s="6" t="s">
        <v>2347</v>
      </c>
      <c r="L1273" s="22">
        <v>625574</v>
      </c>
    </row>
    <row r="1274" spans="2:12">
      <c r="B1274" s="6" t="s">
        <v>2139</v>
      </c>
      <c r="C1274" s="22">
        <v>2364792</v>
      </c>
      <c r="E1274" s="6" t="s">
        <v>2132</v>
      </c>
      <c r="F1274" s="22">
        <v>0</v>
      </c>
      <c r="H1274" s="6" t="s">
        <v>2302</v>
      </c>
      <c r="I1274" s="22">
        <v>211127</v>
      </c>
      <c r="K1274" s="6" t="s">
        <v>2348</v>
      </c>
      <c r="L1274" s="22">
        <v>1957804</v>
      </c>
    </row>
    <row r="1275" spans="2:12">
      <c r="B1275" s="6" t="s">
        <v>2140</v>
      </c>
      <c r="C1275" s="22">
        <v>392297</v>
      </c>
      <c r="E1275" s="6" t="s">
        <v>2133</v>
      </c>
      <c r="F1275" s="22">
        <v>57920</v>
      </c>
      <c r="H1275" s="6" t="s">
        <v>2303</v>
      </c>
      <c r="I1275" s="22">
        <v>353557</v>
      </c>
      <c r="K1275" s="6" t="s">
        <v>2349</v>
      </c>
      <c r="L1275" s="22">
        <v>18230</v>
      </c>
    </row>
    <row r="1276" spans="2:12">
      <c r="B1276" s="6" t="s">
        <v>2141</v>
      </c>
      <c r="C1276" s="22">
        <v>973171</v>
      </c>
      <c r="E1276" s="6" t="s">
        <v>2134</v>
      </c>
      <c r="F1276" s="22">
        <v>21095</v>
      </c>
      <c r="H1276" s="6" t="s">
        <v>7121</v>
      </c>
      <c r="I1276" s="22">
        <v>0</v>
      </c>
      <c r="K1276" s="6" t="s">
        <v>2350</v>
      </c>
      <c r="L1276" s="22">
        <v>0</v>
      </c>
    </row>
    <row r="1277" spans="2:12">
      <c r="B1277" s="6" t="s">
        <v>2142</v>
      </c>
      <c r="C1277" s="22">
        <v>52266</v>
      </c>
      <c r="E1277" s="6" t="s">
        <v>2135</v>
      </c>
      <c r="F1277" s="22">
        <v>169668</v>
      </c>
      <c r="H1277" s="6" t="s">
        <v>2304</v>
      </c>
      <c r="I1277" s="22">
        <v>0</v>
      </c>
      <c r="K1277" s="6" t="s">
        <v>2351</v>
      </c>
      <c r="L1277" s="22">
        <v>320423</v>
      </c>
    </row>
    <row r="1278" spans="2:12">
      <c r="B1278" s="6" t="s">
        <v>2143</v>
      </c>
      <c r="C1278" s="22">
        <v>426888</v>
      </c>
      <c r="E1278" s="6" t="s">
        <v>2136</v>
      </c>
      <c r="F1278" s="22">
        <v>0</v>
      </c>
      <c r="H1278" s="6" t="s">
        <v>2305</v>
      </c>
      <c r="I1278" s="22">
        <v>316849</v>
      </c>
      <c r="K1278" s="6" t="s">
        <v>2353</v>
      </c>
      <c r="L1278" s="22">
        <v>0</v>
      </c>
    </row>
    <row r="1279" spans="2:12">
      <c r="B1279" s="6" t="s">
        <v>2144</v>
      </c>
      <c r="C1279" s="22">
        <v>3841362</v>
      </c>
      <c r="E1279" s="6" t="s">
        <v>2137</v>
      </c>
      <c r="F1279" s="22">
        <v>1240</v>
      </c>
      <c r="H1279" s="6" t="s">
        <v>2306</v>
      </c>
      <c r="I1279" s="22">
        <v>558924</v>
      </c>
      <c r="K1279" s="6" t="s">
        <v>2354</v>
      </c>
      <c r="L1279" s="22">
        <v>13642672</v>
      </c>
    </row>
    <row r="1280" spans="2:12">
      <c r="B1280" s="6" t="s">
        <v>2145</v>
      </c>
      <c r="C1280" s="22">
        <v>0</v>
      </c>
      <c r="E1280" s="6" t="s">
        <v>2139</v>
      </c>
      <c r="F1280" s="22">
        <v>4053600</v>
      </c>
      <c r="H1280" s="6" t="s">
        <v>2307</v>
      </c>
      <c r="I1280" s="22">
        <v>0</v>
      </c>
      <c r="K1280" s="6" t="s">
        <v>6674</v>
      </c>
      <c r="L1280" s="22">
        <v>2846391</v>
      </c>
    </row>
    <row r="1281" spans="2:12">
      <c r="B1281" s="6" t="s">
        <v>2146</v>
      </c>
      <c r="C1281" s="22">
        <v>0</v>
      </c>
      <c r="E1281" s="6" t="s">
        <v>2140</v>
      </c>
      <c r="F1281" s="22">
        <v>211838</v>
      </c>
      <c r="H1281" s="6" t="s">
        <v>2308</v>
      </c>
      <c r="I1281" s="22">
        <v>43892</v>
      </c>
      <c r="K1281" s="6" t="s">
        <v>2356</v>
      </c>
      <c r="L1281" s="22">
        <v>0</v>
      </c>
    </row>
    <row r="1282" spans="2:12">
      <c r="B1282" s="6" t="s">
        <v>2147</v>
      </c>
      <c r="C1282" s="22">
        <v>0</v>
      </c>
      <c r="E1282" s="6" t="s">
        <v>2141</v>
      </c>
      <c r="F1282" s="22">
        <v>5829167</v>
      </c>
      <c r="H1282" s="6" t="s">
        <v>2309</v>
      </c>
      <c r="I1282" s="22">
        <v>5051869</v>
      </c>
      <c r="K1282" s="6" t="s">
        <v>2357</v>
      </c>
      <c r="L1282" s="22">
        <v>0</v>
      </c>
    </row>
    <row r="1283" spans="2:12">
      <c r="B1283" s="6" t="s">
        <v>2148</v>
      </c>
      <c r="C1283" s="22">
        <v>0</v>
      </c>
      <c r="E1283" s="6" t="s">
        <v>6656</v>
      </c>
      <c r="F1283" s="22">
        <v>0</v>
      </c>
      <c r="H1283" s="6" t="s">
        <v>2310</v>
      </c>
      <c r="I1283" s="22">
        <v>0</v>
      </c>
      <c r="K1283" s="6" t="s">
        <v>2359</v>
      </c>
      <c r="L1283" s="22">
        <v>161</v>
      </c>
    </row>
    <row r="1284" spans="2:12">
      <c r="B1284" s="6" t="s">
        <v>2149</v>
      </c>
      <c r="C1284" s="22">
        <v>0</v>
      </c>
      <c r="E1284" s="6" t="s">
        <v>2142</v>
      </c>
      <c r="F1284" s="22">
        <v>96053</v>
      </c>
      <c r="H1284" s="6" t="s">
        <v>6672</v>
      </c>
      <c r="I1284" s="22">
        <v>0</v>
      </c>
      <c r="K1284" s="6" t="s">
        <v>6675</v>
      </c>
      <c r="L1284" s="22">
        <v>2983926</v>
      </c>
    </row>
    <row r="1285" spans="2:12">
      <c r="B1285" s="6" t="s">
        <v>2150</v>
      </c>
      <c r="C1285" s="22">
        <v>10400</v>
      </c>
      <c r="E1285" s="6" t="s">
        <v>2143</v>
      </c>
      <c r="F1285" s="22">
        <v>436966</v>
      </c>
      <c r="H1285" s="6" t="s">
        <v>7122</v>
      </c>
      <c r="I1285" s="22">
        <v>0</v>
      </c>
      <c r="K1285" s="6" t="s">
        <v>2360</v>
      </c>
      <c r="L1285" s="22">
        <v>35680</v>
      </c>
    </row>
    <row r="1286" spans="2:12">
      <c r="B1286" s="6" t="s">
        <v>2151</v>
      </c>
      <c r="C1286" s="22">
        <v>0</v>
      </c>
      <c r="E1286" s="6" t="s">
        <v>2144</v>
      </c>
      <c r="F1286" s="22">
        <v>5783674</v>
      </c>
      <c r="H1286" s="6" t="s">
        <v>2311</v>
      </c>
      <c r="I1286" s="22">
        <v>164072</v>
      </c>
      <c r="K1286" s="6" t="s">
        <v>2364</v>
      </c>
      <c r="L1286" s="22">
        <v>55752</v>
      </c>
    </row>
    <row r="1287" spans="2:12">
      <c r="B1287" s="6" t="s">
        <v>2152</v>
      </c>
      <c r="C1287" s="22">
        <v>0</v>
      </c>
      <c r="E1287" s="6" t="s">
        <v>2145</v>
      </c>
      <c r="F1287" s="22">
        <v>0</v>
      </c>
      <c r="H1287" s="6" t="s">
        <v>2312</v>
      </c>
      <c r="I1287" s="22">
        <v>1261965</v>
      </c>
      <c r="K1287" s="6" t="s">
        <v>2365</v>
      </c>
      <c r="L1287" s="22">
        <v>10087981</v>
      </c>
    </row>
    <row r="1288" spans="2:12">
      <c r="B1288" s="6" t="s">
        <v>2153</v>
      </c>
      <c r="C1288" s="22">
        <v>0</v>
      </c>
      <c r="E1288" s="6" t="s">
        <v>2146</v>
      </c>
      <c r="F1288" s="22">
        <v>0</v>
      </c>
      <c r="H1288" s="6" t="s">
        <v>2313</v>
      </c>
      <c r="I1288" s="22">
        <v>0</v>
      </c>
      <c r="K1288" s="6" t="s">
        <v>7125</v>
      </c>
      <c r="L1288" s="22">
        <v>0</v>
      </c>
    </row>
    <row r="1289" spans="2:12">
      <c r="B1289" s="6" t="s">
        <v>2154</v>
      </c>
      <c r="C1289" s="22">
        <v>344789</v>
      </c>
      <c r="E1289" s="6" t="s">
        <v>6657</v>
      </c>
      <c r="F1289" s="22">
        <v>0</v>
      </c>
      <c r="H1289" s="6" t="s">
        <v>2314</v>
      </c>
      <c r="I1289" s="22">
        <v>31714</v>
      </c>
      <c r="K1289" s="6" t="s">
        <v>7126</v>
      </c>
      <c r="L1289" s="22">
        <v>0</v>
      </c>
    </row>
    <row r="1290" spans="2:12">
      <c r="B1290" s="6" t="s">
        <v>2155</v>
      </c>
      <c r="C1290" s="22">
        <v>11078</v>
      </c>
      <c r="E1290" s="6" t="s">
        <v>2148</v>
      </c>
      <c r="F1290" s="22">
        <v>36001</v>
      </c>
      <c r="H1290" s="6" t="s">
        <v>2315</v>
      </c>
      <c r="I1290" s="22">
        <v>0</v>
      </c>
      <c r="K1290" s="6" t="s">
        <v>2367</v>
      </c>
      <c r="L1290" s="22">
        <v>756748</v>
      </c>
    </row>
    <row r="1291" spans="2:12">
      <c r="B1291" s="6" t="s">
        <v>2156</v>
      </c>
      <c r="C1291" s="22">
        <v>0</v>
      </c>
      <c r="E1291" s="6" t="s">
        <v>2149</v>
      </c>
      <c r="F1291" s="22">
        <v>0</v>
      </c>
      <c r="H1291" s="6" t="s">
        <v>2316</v>
      </c>
      <c r="I1291" s="22">
        <v>1319630</v>
      </c>
      <c r="K1291" s="6" t="s">
        <v>2368</v>
      </c>
      <c r="L1291" s="22">
        <v>80000</v>
      </c>
    </row>
    <row r="1292" spans="2:12">
      <c r="B1292" s="6" t="s">
        <v>2157</v>
      </c>
      <c r="C1292" s="22">
        <v>0</v>
      </c>
      <c r="E1292" s="6" t="s">
        <v>2150</v>
      </c>
      <c r="F1292" s="22">
        <v>148739</v>
      </c>
      <c r="H1292" s="6" t="s">
        <v>2317</v>
      </c>
      <c r="I1292" s="22">
        <v>573565</v>
      </c>
      <c r="K1292" s="6" t="s">
        <v>2369</v>
      </c>
      <c r="L1292" s="22">
        <v>6348</v>
      </c>
    </row>
    <row r="1293" spans="2:12">
      <c r="B1293" s="6" t="s">
        <v>2158</v>
      </c>
      <c r="C1293" s="22">
        <v>0</v>
      </c>
      <c r="E1293" s="6" t="s">
        <v>2152</v>
      </c>
      <c r="F1293" s="22">
        <v>0</v>
      </c>
      <c r="H1293" s="6" t="s">
        <v>2318</v>
      </c>
      <c r="I1293" s="22">
        <v>8816</v>
      </c>
      <c r="K1293" s="6" t="s">
        <v>2370</v>
      </c>
      <c r="L1293" s="22">
        <v>158724</v>
      </c>
    </row>
    <row r="1294" spans="2:12">
      <c r="B1294" s="6" t="s">
        <v>2159</v>
      </c>
      <c r="C1294" s="22">
        <v>439539</v>
      </c>
      <c r="E1294" s="6" t="s">
        <v>2154</v>
      </c>
      <c r="F1294" s="22">
        <v>498135</v>
      </c>
      <c r="H1294" s="6" t="s">
        <v>2319</v>
      </c>
      <c r="I1294" s="22">
        <v>190479</v>
      </c>
      <c r="K1294" s="6" t="s">
        <v>2371</v>
      </c>
      <c r="L1294" s="22">
        <v>212275</v>
      </c>
    </row>
    <row r="1295" spans="2:12">
      <c r="B1295" s="6" t="s">
        <v>2160</v>
      </c>
      <c r="C1295" s="22">
        <v>0</v>
      </c>
      <c r="E1295" s="6" t="s">
        <v>2155</v>
      </c>
      <c r="F1295" s="22">
        <v>19758</v>
      </c>
      <c r="H1295" s="6" t="s">
        <v>2320</v>
      </c>
      <c r="I1295" s="22">
        <v>0</v>
      </c>
      <c r="K1295" s="6" t="s">
        <v>2372</v>
      </c>
      <c r="L1295" s="22">
        <v>1315614</v>
      </c>
    </row>
    <row r="1296" spans="2:12">
      <c r="B1296" s="6" t="s">
        <v>2161</v>
      </c>
      <c r="C1296" s="22">
        <v>8796</v>
      </c>
      <c r="E1296" s="6" t="s">
        <v>2156</v>
      </c>
      <c r="F1296" s="22">
        <v>0</v>
      </c>
      <c r="H1296" s="6" t="s">
        <v>2321</v>
      </c>
      <c r="I1296" s="22">
        <v>96048</v>
      </c>
      <c r="K1296" s="6" t="s">
        <v>2373</v>
      </c>
      <c r="L1296" s="22">
        <v>12104</v>
      </c>
    </row>
    <row r="1297" spans="2:12">
      <c r="B1297" s="6" t="s">
        <v>2162</v>
      </c>
      <c r="C1297" s="22">
        <v>372716</v>
      </c>
      <c r="E1297" s="6" t="s">
        <v>2157</v>
      </c>
      <c r="F1297" s="22">
        <v>0</v>
      </c>
      <c r="H1297" s="6" t="s">
        <v>2322</v>
      </c>
      <c r="I1297" s="22">
        <v>138194</v>
      </c>
      <c r="K1297" s="6" t="s">
        <v>2378</v>
      </c>
      <c r="L1297" s="22">
        <v>12601173</v>
      </c>
    </row>
    <row r="1298" spans="2:12">
      <c r="B1298" s="6" t="s">
        <v>2163</v>
      </c>
      <c r="C1298" s="22">
        <v>577909</v>
      </c>
      <c r="E1298" s="6" t="s">
        <v>2158</v>
      </c>
      <c r="F1298" s="22">
        <v>0</v>
      </c>
      <c r="H1298" s="6" t="s">
        <v>2324</v>
      </c>
      <c r="I1298" s="22">
        <v>0</v>
      </c>
      <c r="K1298" s="6" t="s">
        <v>6676</v>
      </c>
      <c r="L1298" s="22">
        <v>5682505</v>
      </c>
    </row>
    <row r="1299" spans="2:12">
      <c r="B1299" s="6" t="s">
        <v>2164</v>
      </c>
      <c r="C1299" s="22">
        <v>71384</v>
      </c>
      <c r="E1299" s="6" t="s">
        <v>6658</v>
      </c>
      <c r="F1299" s="22">
        <v>0</v>
      </c>
      <c r="H1299" s="6" t="s">
        <v>2327</v>
      </c>
      <c r="I1299" s="22">
        <v>1055731</v>
      </c>
      <c r="K1299" s="6" t="s">
        <v>2379</v>
      </c>
      <c r="L1299" s="22">
        <v>667334</v>
      </c>
    </row>
    <row r="1300" spans="2:12">
      <c r="B1300" s="6" t="s">
        <v>2165</v>
      </c>
      <c r="C1300" s="22">
        <v>3961356</v>
      </c>
      <c r="E1300" s="6" t="s">
        <v>2159</v>
      </c>
      <c r="F1300" s="22">
        <v>275474</v>
      </c>
      <c r="H1300" s="6" t="s">
        <v>2328</v>
      </c>
      <c r="I1300" s="22">
        <v>492425</v>
      </c>
      <c r="K1300" s="6" t="s">
        <v>2380</v>
      </c>
      <c r="L1300" s="22">
        <v>25788</v>
      </c>
    </row>
    <row r="1301" spans="2:12">
      <c r="B1301" s="6" t="s">
        <v>2166</v>
      </c>
      <c r="C1301" s="22">
        <v>245855</v>
      </c>
      <c r="E1301" s="6" t="s">
        <v>2161</v>
      </c>
      <c r="F1301" s="22">
        <v>6998</v>
      </c>
      <c r="H1301" s="6" t="s">
        <v>2329</v>
      </c>
      <c r="I1301" s="22">
        <v>39001</v>
      </c>
      <c r="K1301" s="6" t="s">
        <v>2381</v>
      </c>
      <c r="L1301" s="22">
        <v>0</v>
      </c>
    </row>
    <row r="1302" spans="2:12">
      <c r="B1302" s="6" t="s">
        <v>2167</v>
      </c>
      <c r="C1302" s="22">
        <v>161721</v>
      </c>
      <c r="E1302" s="6" t="s">
        <v>2162</v>
      </c>
      <c r="F1302" s="22">
        <v>454994</v>
      </c>
      <c r="H1302" s="6" t="s">
        <v>2330</v>
      </c>
      <c r="I1302" s="22">
        <v>30234</v>
      </c>
      <c r="K1302" s="6" t="s">
        <v>2383</v>
      </c>
      <c r="L1302" s="22">
        <v>377489</v>
      </c>
    </row>
    <row r="1303" spans="2:12">
      <c r="B1303" s="6" t="s">
        <v>2168</v>
      </c>
      <c r="C1303" s="22">
        <v>2081658</v>
      </c>
      <c r="E1303" s="6" t="s">
        <v>2163</v>
      </c>
      <c r="F1303" s="22">
        <v>271252</v>
      </c>
      <c r="H1303" s="6" t="s">
        <v>2331</v>
      </c>
      <c r="I1303" s="22">
        <v>0</v>
      </c>
      <c r="K1303" s="6" t="s">
        <v>2384</v>
      </c>
      <c r="L1303" s="22">
        <v>3442735</v>
      </c>
    </row>
    <row r="1304" spans="2:12">
      <c r="B1304" s="6" t="s">
        <v>2169</v>
      </c>
      <c r="C1304" s="22">
        <v>1522732</v>
      </c>
      <c r="E1304" s="6" t="s">
        <v>2164</v>
      </c>
      <c r="F1304" s="22">
        <v>14305</v>
      </c>
      <c r="H1304" s="6" t="s">
        <v>7123</v>
      </c>
      <c r="I1304" s="22">
        <v>0</v>
      </c>
      <c r="K1304" s="6" t="s">
        <v>2388</v>
      </c>
      <c r="L1304" s="22">
        <v>99486</v>
      </c>
    </row>
    <row r="1305" spans="2:12">
      <c r="B1305" s="6" t="s">
        <v>2170</v>
      </c>
      <c r="C1305" s="22">
        <v>0</v>
      </c>
      <c r="E1305" s="6" t="s">
        <v>2165</v>
      </c>
      <c r="F1305" s="22">
        <v>4702993</v>
      </c>
      <c r="H1305" s="6" t="s">
        <v>2333</v>
      </c>
      <c r="I1305" s="22">
        <v>600958</v>
      </c>
      <c r="K1305" s="6" t="s">
        <v>2389</v>
      </c>
      <c r="L1305" s="22">
        <v>1757857</v>
      </c>
    </row>
    <row r="1306" spans="2:12">
      <c r="B1306" s="6" t="s">
        <v>2171</v>
      </c>
      <c r="C1306" s="22">
        <v>355650</v>
      </c>
      <c r="E1306" s="6" t="s">
        <v>2166</v>
      </c>
      <c r="F1306" s="22">
        <v>18661</v>
      </c>
      <c r="H1306" s="6" t="s">
        <v>2334</v>
      </c>
      <c r="I1306" s="22">
        <v>0</v>
      </c>
      <c r="K1306" s="6" t="s">
        <v>2390</v>
      </c>
      <c r="L1306" s="22">
        <v>558818925</v>
      </c>
    </row>
    <row r="1307" spans="2:12">
      <c r="B1307" s="6" t="s">
        <v>2172</v>
      </c>
      <c r="C1307" s="22">
        <v>0</v>
      </c>
      <c r="E1307" s="6" t="s">
        <v>2167</v>
      </c>
      <c r="F1307" s="22">
        <v>19200</v>
      </c>
      <c r="H1307" s="6" t="s">
        <v>7124</v>
      </c>
      <c r="I1307" s="22">
        <v>0</v>
      </c>
      <c r="K1307" s="6" t="s">
        <v>2393</v>
      </c>
      <c r="L1307" s="22">
        <v>0</v>
      </c>
    </row>
    <row r="1308" spans="2:12">
      <c r="B1308" s="6" t="s">
        <v>2173</v>
      </c>
      <c r="C1308" s="22">
        <v>0</v>
      </c>
      <c r="E1308" s="6" t="s">
        <v>2168</v>
      </c>
      <c r="F1308" s="22">
        <v>1728760</v>
      </c>
      <c r="H1308" s="6" t="s">
        <v>2335</v>
      </c>
      <c r="I1308" s="22">
        <v>212071</v>
      </c>
      <c r="K1308" s="6" t="s">
        <v>2394</v>
      </c>
      <c r="L1308" s="22">
        <v>125412319</v>
      </c>
    </row>
    <row r="1309" spans="2:12">
      <c r="B1309" s="6" t="s">
        <v>2174</v>
      </c>
      <c r="C1309" s="22">
        <v>0</v>
      </c>
      <c r="E1309" s="6" t="s">
        <v>2169</v>
      </c>
      <c r="F1309" s="22">
        <v>1396433</v>
      </c>
      <c r="H1309" s="6" t="s">
        <v>2336</v>
      </c>
      <c r="I1309" s="22">
        <v>0</v>
      </c>
      <c r="K1309" s="6" t="s">
        <v>2397</v>
      </c>
      <c r="L1309" s="22">
        <v>0</v>
      </c>
    </row>
    <row r="1310" spans="2:12">
      <c r="B1310" s="6" t="s">
        <v>2175</v>
      </c>
      <c r="C1310" s="22">
        <v>1356020</v>
      </c>
      <c r="E1310" s="6" t="s">
        <v>2170</v>
      </c>
      <c r="F1310" s="22">
        <v>0</v>
      </c>
      <c r="H1310" s="6" t="s">
        <v>2337</v>
      </c>
      <c r="I1310" s="22">
        <v>1208131</v>
      </c>
      <c r="K1310" s="6" t="s">
        <v>2398</v>
      </c>
      <c r="L1310" s="22">
        <v>5200</v>
      </c>
    </row>
    <row r="1311" spans="2:12">
      <c r="B1311" s="6" t="s">
        <v>2176</v>
      </c>
      <c r="C1311" s="22">
        <v>0</v>
      </c>
      <c r="E1311" s="6" t="s">
        <v>2171</v>
      </c>
      <c r="F1311" s="22">
        <v>1114287</v>
      </c>
      <c r="H1311" s="6" t="s">
        <v>2339</v>
      </c>
      <c r="I1311" s="22">
        <v>273307</v>
      </c>
      <c r="K1311" s="6" t="s">
        <v>2399</v>
      </c>
      <c r="L1311" s="22">
        <v>3274589</v>
      </c>
    </row>
    <row r="1312" spans="2:12">
      <c r="B1312" s="6" t="s">
        <v>2177</v>
      </c>
      <c r="C1312" s="22">
        <v>1267287</v>
      </c>
      <c r="E1312" s="6" t="s">
        <v>2173</v>
      </c>
      <c r="F1312" s="22">
        <v>0</v>
      </c>
      <c r="H1312" s="6" t="s">
        <v>2342</v>
      </c>
      <c r="I1312" s="22">
        <v>1041891</v>
      </c>
      <c r="K1312" s="6" t="s">
        <v>2401</v>
      </c>
      <c r="L1312" s="22">
        <v>125275</v>
      </c>
    </row>
    <row r="1313" spans="2:12">
      <c r="B1313" s="6" t="s">
        <v>2178</v>
      </c>
      <c r="C1313" s="22">
        <v>0</v>
      </c>
      <c r="E1313" s="6" t="s">
        <v>2174</v>
      </c>
      <c r="F1313" s="22">
        <v>0</v>
      </c>
      <c r="H1313" s="6" t="s">
        <v>2343</v>
      </c>
      <c r="I1313" s="22">
        <v>80460</v>
      </c>
      <c r="K1313" s="6" t="s">
        <v>2402</v>
      </c>
      <c r="L1313" s="22">
        <v>13607088</v>
      </c>
    </row>
    <row r="1314" spans="2:12">
      <c r="B1314" s="6" t="s">
        <v>2179</v>
      </c>
      <c r="C1314" s="22">
        <v>0</v>
      </c>
      <c r="E1314" s="6" t="s">
        <v>2175</v>
      </c>
      <c r="F1314" s="22">
        <v>3638866</v>
      </c>
      <c r="H1314" s="6" t="s">
        <v>2344</v>
      </c>
      <c r="I1314" s="22">
        <v>549183</v>
      </c>
      <c r="K1314" s="6" t="s">
        <v>2403</v>
      </c>
      <c r="L1314" s="22">
        <v>54418</v>
      </c>
    </row>
    <row r="1315" spans="2:12">
      <c r="B1315" s="6" t="s">
        <v>2180</v>
      </c>
      <c r="C1315" s="22">
        <v>0</v>
      </c>
      <c r="E1315" s="6" t="s">
        <v>6659</v>
      </c>
      <c r="F1315" s="22">
        <v>6878</v>
      </c>
      <c r="H1315" s="6" t="s">
        <v>2345</v>
      </c>
      <c r="I1315" s="22">
        <v>0</v>
      </c>
      <c r="K1315" s="6" t="s">
        <v>2404</v>
      </c>
      <c r="L1315" s="22">
        <v>1266344</v>
      </c>
    </row>
    <row r="1316" spans="2:12">
      <c r="B1316" s="6" t="s">
        <v>2181</v>
      </c>
      <c r="C1316" s="22">
        <v>2693598</v>
      </c>
      <c r="E1316" s="6" t="s">
        <v>2177</v>
      </c>
      <c r="F1316" s="22">
        <v>1134134</v>
      </c>
      <c r="H1316" s="6" t="s">
        <v>2346</v>
      </c>
      <c r="I1316" s="22">
        <v>513980</v>
      </c>
      <c r="K1316" s="6" t="s">
        <v>7127</v>
      </c>
      <c r="L1316" s="22">
        <v>0</v>
      </c>
    </row>
    <row r="1317" spans="2:12">
      <c r="B1317" s="6" t="s">
        <v>2182</v>
      </c>
      <c r="C1317" s="22">
        <v>0</v>
      </c>
      <c r="E1317" s="6" t="s">
        <v>2178</v>
      </c>
      <c r="F1317" s="22">
        <v>0</v>
      </c>
      <c r="H1317" s="6" t="s">
        <v>2347</v>
      </c>
      <c r="I1317" s="22">
        <v>746156</v>
      </c>
      <c r="K1317" s="6" t="s">
        <v>2406</v>
      </c>
      <c r="L1317" s="22">
        <v>695813</v>
      </c>
    </row>
    <row r="1318" spans="2:12">
      <c r="B1318" s="6" t="s">
        <v>2183</v>
      </c>
      <c r="C1318" s="22">
        <v>13086</v>
      </c>
      <c r="E1318" s="6" t="s">
        <v>2179</v>
      </c>
      <c r="F1318" s="22">
        <v>0</v>
      </c>
      <c r="H1318" s="6" t="s">
        <v>2348</v>
      </c>
      <c r="I1318" s="22">
        <v>2218494</v>
      </c>
      <c r="K1318" s="6" t="s">
        <v>2407</v>
      </c>
      <c r="L1318" s="22">
        <v>85957</v>
      </c>
    </row>
    <row r="1319" spans="2:12">
      <c r="B1319" s="6" t="s">
        <v>2184</v>
      </c>
      <c r="C1319" s="22">
        <v>21000</v>
      </c>
      <c r="E1319" s="6" t="s">
        <v>2180</v>
      </c>
      <c r="F1319" s="22">
        <v>0</v>
      </c>
      <c r="H1319" s="6" t="s">
        <v>2349</v>
      </c>
      <c r="I1319" s="22">
        <v>79669</v>
      </c>
      <c r="K1319" s="6" t="s">
        <v>2408</v>
      </c>
      <c r="L1319" s="22">
        <v>194761</v>
      </c>
    </row>
    <row r="1320" spans="2:12">
      <c r="B1320" s="6" t="s">
        <v>2185</v>
      </c>
      <c r="C1320" s="22">
        <v>0</v>
      </c>
      <c r="E1320" s="6" t="s">
        <v>2181</v>
      </c>
      <c r="F1320" s="22">
        <v>1737104</v>
      </c>
      <c r="H1320" s="6" t="s">
        <v>2350</v>
      </c>
      <c r="I1320" s="22">
        <v>0</v>
      </c>
      <c r="K1320" s="6" t="s">
        <v>2409</v>
      </c>
      <c r="L1320" s="22">
        <v>0</v>
      </c>
    </row>
    <row r="1321" spans="2:12">
      <c r="B1321" s="6" t="s">
        <v>2186</v>
      </c>
      <c r="C1321" s="22">
        <v>0</v>
      </c>
      <c r="E1321" s="6" t="s">
        <v>2182</v>
      </c>
      <c r="F1321" s="22">
        <v>0</v>
      </c>
      <c r="H1321" s="6" t="s">
        <v>2351</v>
      </c>
      <c r="I1321" s="22">
        <v>454612</v>
      </c>
      <c r="K1321" s="6" t="s">
        <v>6677</v>
      </c>
      <c r="L1321" s="22">
        <v>0</v>
      </c>
    </row>
    <row r="1322" spans="2:12">
      <c r="B1322" s="6" t="s">
        <v>2187</v>
      </c>
      <c r="C1322" s="22">
        <v>0</v>
      </c>
      <c r="E1322" s="6" t="s">
        <v>2183</v>
      </c>
      <c r="F1322" s="22">
        <v>32866</v>
      </c>
      <c r="H1322" s="6" t="s">
        <v>2353</v>
      </c>
      <c r="I1322" s="22">
        <v>0</v>
      </c>
      <c r="K1322" s="6" t="s">
        <v>2411</v>
      </c>
      <c r="L1322" s="22">
        <v>0</v>
      </c>
    </row>
    <row r="1323" spans="2:12">
      <c r="B1323" s="6" t="s">
        <v>2188</v>
      </c>
      <c r="C1323" s="22">
        <v>59014</v>
      </c>
      <c r="E1323" s="6" t="s">
        <v>2184</v>
      </c>
      <c r="F1323" s="22">
        <v>38500</v>
      </c>
      <c r="H1323" s="6" t="s">
        <v>6673</v>
      </c>
      <c r="I1323" s="22">
        <v>0</v>
      </c>
      <c r="K1323" s="6" t="s">
        <v>2412</v>
      </c>
      <c r="L1323" s="22">
        <v>0</v>
      </c>
    </row>
    <row r="1324" spans="2:12">
      <c r="B1324" s="6" t="s">
        <v>2189</v>
      </c>
      <c r="C1324" s="22">
        <v>175345</v>
      </c>
      <c r="E1324" s="6" t="s">
        <v>2185</v>
      </c>
      <c r="F1324" s="22">
        <v>0</v>
      </c>
      <c r="H1324" s="6" t="s">
        <v>2354</v>
      </c>
      <c r="I1324" s="22">
        <v>16629631</v>
      </c>
      <c r="K1324" s="6" t="s">
        <v>6678</v>
      </c>
      <c r="L1324" s="22">
        <v>0</v>
      </c>
    </row>
    <row r="1325" spans="2:12">
      <c r="B1325" s="6" t="s">
        <v>2190</v>
      </c>
      <c r="C1325" s="22">
        <v>0</v>
      </c>
      <c r="E1325" s="6" t="s">
        <v>2186</v>
      </c>
      <c r="F1325" s="22">
        <v>0</v>
      </c>
      <c r="H1325" s="6" t="s">
        <v>6674</v>
      </c>
      <c r="I1325" s="22">
        <v>2819523</v>
      </c>
      <c r="K1325" s="6" t="s">
        <v>2414</v>
      </c>
      <c r="L1325" s="22">
        <v>165316</v>
      </c>
    </row>
    <row r="1326" spans="2:12">
      <c r="B1326" s="6" t="s">
        <v>2191</v>
      </c>
      <c r="C1326" s="22">
        <v>172676</v>
      </c>
      <c r="E1326" s="6" t="s">
        <v>2188</v>
      </c>
      <c r="F1326" s="22">
        <v>19725</v>
      </c>
      <c r="H1326" s="6" t="s">
        <v>2356</v>
      </c>
      <c r="I1326" s="22">
        <v>23806</v>
      </c>
      <c r="K1326" s="6" t="s">
        <v>6679</v>
      </c>
      <c r="L1326" s="22">
        <v>0</v>
      </c>
    </row>
    <row r="1327" spans="2:12">
      <c r="B1327" s="6" t="s">
        <v>2192</v>
      </c>
      <c r="C1327" s="22">
        <v>0</v>
      </c>
      <c r="E1327" s="6" t="s">
        <v>2189</v>
      </c>
      <c r="F1327" s="22">
        <v>44017</v>
      </c>
      <c r="H1327" s="6" t="s">
        <v>2357</v>
      </c>
      <c r="I1327" s="22">
        <v>0</v>
      </c>
      <c r="K1327" s="6" t="s">
        <v>2415</v>
      </c>
      <c r="L1327" s="22">
        <v>0</v>
      </c>
    </row>
    <row r="1328" spans="2:12">
      <c r="B1328" s="6" t="s">
        <v>2193</v>
      </c>
      <c r="C1328" s="22">
        <v>0</v>
      </c>
      <c r="E1328" s="6" t="s">
        <v>2191</v>
      </c>
      <c r="F1328" s="22">
        <v>118464</v>
      </c>
      <c r="H1328" s="6" t="s">
        <v>2359</v>
      </c>
      <c r="I1328" s="22">
        <v>10403</v>
      </c>
      <c r="K1328" s="6" t="s">
        <v>2416</v>
      </c>
      <c r="L1328" s="22">
        <v>158797</v>
      </c>
    </row>
    <row r="1329" spans="2:12">
      <c r="B1329" s="6" t="s">
        <v>2194</v>
      </c>
      <c r="C1329" s="22">
        <v>0</v>
      </c>
      <c r="E1329" s="6" t="s">
        <v>2192</v>
      </c>
      <c r="F1329" s="22">
        <v>0</v>
      </c>
      <c r="H1329" s="6" t="s">
        <v>6675</v>
      </c>
      <c r="I1329" s="22">
        <v>1090159</v>
      </c>
      <c r="K1329" s="6" t="s">
        <v>2417</v>
      </c>
      <c r="L1329" s="22">
        <v>8926723</v>
      </c>
    </row>
    <row r="1330" spans="2:12">
      <c r="B1330" s="6" t="s">
        <v>2195</v>
      </c>
      <c r="C1330" s="22">
        <v>1331009</v>
      </c>
      <c r="E1330" s="6" t="s">
        <v>2193</v>
      </c>
      <c r="F1330" s="22">
        <v>0</v>
      </c>
      <c r="H1330" s="6" t="s">
        <v>2360</v>
      </c>
      <c r="I1330" s="22">
        <v>29544</v>
      </c>
      <c r="K1330" s="6" t="s">
        <v>2418</v>
      </c>
      <c r="L1330" s="22">
        <v>88128</v>
      </c>
    </row>
    <row r="1331" spans="2:12">
      <c r="B1331" s="6" t="s">
        <v>2196</v>
      </c>
      <c r="C1331" s="22">
        <v>17860</v>
      </c>
      <c r="E1331" s="6" t="s">
        <v>2194</v>
      </c>
      <c r="F1331" s="22">
        <v>0</v>
      </c>
      <c r="H1331" s="6" t="s">
        <v>2364</v>
      </c>
      <c r="I1331" s="22">
        <v>203845</v>
      </c>
      <c r="K1331" s="6" t="s">
        <v>7128</v>
      </c>
      <c r="L1331" s="22">
        <v>129143</v>
      </c>
    </row>
    <row r="1332" spans="2:12">
      <c r="B1332" s="6" t="s">
        <v>2197</v>
      </c>
      <c r="C1332" s="22">
        <v>11322725</v>
      </c>
      <c r="E1332" s="6" t="s">
        <v>2195</v>
      </c>
      <c r="F1332" s="22">
        <v>1035160</v>
      </c>
      <c r="H1332" s="6" t="s">
        <v>2365</v>
      </c>
      <c r="I1332" s="22">
        <v>8550970</v>
      </c>
      <c r="K1332" s="6" t="s">
        <v>2419</v>
      </c>
      <c r="L1332" s="22">
        <v>7352707</v>
      </c>
    </row>
    <row r="1333" spans="2:12">
      <c r="B1333" s="6" t="s">
        <v>2198</v>
      </c>
      <c r="C1333" s="22">
        <v>0</v>
      </c>
      <c r="E1333" s="6" t="s">
        <v>2196</v>
      </c>
      <c r="F1333" s="22">
        <v>10383</v>
      </c>
      <c r="H1333" s="6" t="s">
        <v>7125</v>
      </c>
      <c r="I1333" s="22">
        <v>0</v>
      </c>
      <c r="K1333" s="6" t="s">
        <v>2421</v>
      </c>
      <c r="L1333" s="22">
        <v>168307</v>
      </c>
    </row>
    <row r="1334" spans="2:12">
      <c r="B1334" s="6" t="s">
        <v>2199</v>
      </c>
      <c r="C1334" s="22">
        <v>121131</v>
      </c>
      <c r="E1334" s="6" t="s">
        <v>2197</v>
      </c>
      <c r="F1334" s="22">
        <v>10851077</v>
      </c>
      <c r="H1334" s="6" t="s">
        <v>7126</v>
      </c>
      <c r="I1334" s="22">
        <v>32772</v>
      </c>
      <c r="K1334" s="6" t="s">
        <v>7129</v>
      </c>
      <c r="L1334" s="22">
        <v>0</v>
      </c>
    </row>
    <row r="1335" spans="2:12">
      <c r="B1335" s="6" t="s">
        <v>2200</v>
      </c>
      <c r="C1335" s="22">
        <v>179040</v>
      </c>
      <c r="E1335" s="6" t="s">
        <v>6660</v>
      </c>
      <c r="F1335" s="22">
        <v>0</v>
      </c>
      <c r="H1335" s="6" t="s">
        <v>2367</v>
      </c>
      <c r="I1335" s="22">
        <v>695368</v>
      </c>
      <c r="K1335" s="6" t="s">
        <v>2422</v>
      </c>
      <c r="L1335" s="22">
        <v>0</v>
      </c>
    </row>
    <row r="1336" spans="2:12">
      <c r="B1336" s="6" t="s">
        <v>2201</v>
      </c>
      <c r="C1336" s="22">
        <v>216009</v>
      </c>
      <c r="E1336" s="6" t="s">
        <v>6661</v>
      </c>
      <c r="F1336" s="22">
        <v>0</v>
      </c>
      <c r="H1336" s="6" t="s">
        <v>2368</v>
      </c>
      <c r="I1336" s="22">
        <v>0</v>
      </c>
      <c r="K1336" s="6" t="s">
        <v>7568</v>
      </c>
      <c r="L1336" s="22">
        <v>0</v>
      </c>
    </row>
    <row r="1337" spans="2:12">
      <c r="B1337" s="6" t="s">
        <v>2202</v>
      </c>
      <c r="C1337" s="22">
        <v>407688</v>
      </c>
      <c r="E1337" s="6" t="s">
        <v>2199</v>
      </c>
      <c r="F1337" s="22">
        <v>548910</v>
      </c>
      <c r="H1337" s="6" t="s">
        <v>2369</v>
      </c>
      <c r="I1337" s="22">
        <v>7133</v>
      </c>
      <c r="K1337" s="6" t="s">
        <v>2423</v>
      </c>
      <c r="L1337" s="22">
        <v>1676425</v>
      </c>
    </row>
    <row r="1338" spans="2:12">
      <c r="B1338" s="6" t="s">
        <v>2203</v>
      </c>
      <c r="C1338" s="22">
        <v>54402</v>
      </c>
      <c r="E1338" s="6" t="s">
        <v>6662</v>
      </c>
      <c r="F1338" s="22">
        <v>10195</v>
      </c>
      <c r="H1338" s="6" t="s">
        <v>2370</v>
      </c>
      <c r="I1338" s="22">
        <v>74724</v>
      </c>
      <c r="K1338" s="6" t="s">
        <v>2425</v>
      </c>
      <c r="L1338" s="22">
        <v>236149</v>
      </c>
    </row>
    <row r="1339" spans="2:12">
      <c r="B1339" s="6" t="s">
        <v>2204</v>
      </c>
      <c r="C1339" s="22">
        <v>2605368</v>
      </c>
      <c r="E1339" s="6" t="s">
        <v>2200</v>
      </c>
      <c r="F1339" s="22">
        <v>76287</v>
      </c>
      <c r="H1339" s="6" t="s">
        <v>2371</v>
      </c>
      <c r="I1339" s="22">
        <v>152932</v>
      </c>
      <c r="K1339" s="6" t="s">
        <v>7569</v>
      </c>
      <c r="L1339" s="22">
        <v>0</v>
      </c>
    </row>
    <row r="1340" spans="2:12">
      <c r="B1340" s="6" t="s">
        <v>2205</v>
      </c>
      <c r="C1340" s="22">
        <v>1845767</v>
      </c>
      <c r="E1340" s="6" t="s">
        <v>2201</v>
      </c>
      <c r="F1340" s="22">
        <v>384862</v>
      </c>
      <c r="H1340" s="6" t="s">
        <v>2372</v>
      </c>
      <c r="I1340" s="22">
        <v>100689</v>
      </c>
      <c r="K1340" s="6" t="s">
        <v>2427</v>
      </c>
      <c r="L1340" s="22">
        <v>409474</v>
      </c>
    </row>
    <row r="1341" spans="2:12">
      <c r="B1341" s="6" t="s">
        <v>2206</v>
      </c>
      <c r="C1341" s="22">
        <v>187327</v>
      </c>
      <c r="E1341" s="6" t="s">
        <v>2202</v>
      </c>
      <c r="F1341" s="22">
        <v>19181</v>
      </c>
      <c r="H1341" s="6" t="s">
        <v>2373</v>
      </c>
      <c r="I1341" s="22">
        <v>173131</v>
      </c>
      <c r="K1341" s="6" t="s">
        <v>2430</v>
      </c>
      <c r="L1341" s="22">
        <v>25739</v>
      </c>
    </row>
    <row r="1342" spans="2:12">
      <c r="B1342" s="6" t="s">
        <v>2207</v>
      </c>
      <c r="C1342" s="22">
        <v>0</v>
      </c>
      <c r="E1342" s="6" t="s">
        <v>6663</v>
      </c>
      <c r="F1342" s="22">
        <v>0</v>
      </c>
      <c r="H1342" s="6" t="s">
        <v>2374</v>
      </c>
      <c r="I1342" s="22">
        <v>11176</v>
      </c>
      <c r="K1342" s="6" t="s">
        <v>2435</v>
      </c>
      <c r="L1342" s="22">
        <v>0</v>
      </c>
    </row>
    <row r="1343" spans="2:12">
      <c r="B1343" s="6" t="s">
        <v>2208</v>
      </c>
      <c r="C1343" s="22">
        <v>4703978</v>
      </c>
      <c r="E1343" s="6" t="s">
        <v>2204</v>
      </c>
      <c r="F1343" s="22">
        <v>1197900</v>
      </c>
      <c r="H1343" s="6" t="s">
        <v>2378</v>
      </c>
      <c r="I1343" s="22">
        <v>5637059</v>
      </c>
      <c r="K1343" s="6" t="s">
        <v>7130</v>
      </c>
      <c r="L1343" s="22">
        <v>0</v>
      </c>
    </row>
    <row r="1344" spans="2:12">
      <c r="B1344" s="6" t="s">
        <v>2209</v>
      </c>
      <c r="C1344" s="22">
        <v>1894573</v>
      </c>
      <c r="E1344" s="6" t="s">
        <v>2205</v>
      </c>
      <c r="F1344" s="22">
        <v>5964055</v>
      </c>
      <c r="H1344" s="6" t="s">
        <v>6676</v>
      </c>
      <c r="I1344" s="22">
        <v>1612428</v>
      </c>
      <c r="K1344" s="6" t="s">
        <v>2436</v>
      </c>
      <c r="L1344" s="22">
        <v>153468</v>
      </c>
    </row>
    <row r="1345" spans="2:12">
      <c r="B1345" s="6" t="s">
        <v>2210</v>
      </c>
      <c r="C1345" s="22">
        <v>653369</v>
      </c>
      <c r="E1345" s="6" t="s">
        <v>2206</v>
      </c>
      <c r="F1345" s="22">
        <v>740648</v>
      </c>
      <c r="H1345" s="6" t="s">
        <v>2379</v>
      </c>
      <c r="I1345" s="22">
        <v>0</v>
      </c>
      <c r="K1345" s="6" t="s">
        <v>2437</v>
      </c>
      <c r="L1345" s="22">
        <v>27472</v>
      </c>
    </row>
    <row r="1346" spans="2:12">
      <c r="B1346" s="6" t="s">
        <v>2211</v>
      </c>
      <c r="C1346" s="22">
        <v>1054155</v>
      </c>
      <c r="E1346" s="6" t="s">
        <v>2207</v>
      </c>
      <c r="F1346" s="22">
        <v>0</v>
      </c>
      <c r="H1346" s="6" t="s">
        <v>2380</v>
      </c>
      <c r="I1346" s="22">
        <v>1307789</v>
      </c>
      <c r="K1346" s="6" t="s">
        <v>2438</v>
      </c>
      <c r="L1346" s="22">
        <v>14005938</v>
      </c>
    </row>
    <row r="1347" spans="2:12">
      <c r="B1347" s="6" t="s">
        <v>2212</v>
      </c>
      <c r="C1347" s="22">
        <v>0</v>
      </c>
      <c r="E1347" s="6" t="s">
        <v>2208</v>
      </c>
      <c r="F1347" s="22">
        <v>1875202</v>
      </c>
      <c r="H1347" s="6" t="s">
        <v>2383</v>
      </c>
      <c r="I1347" s="22">
        <v>292876</v>
      </c>
      <c r="K1347" s="6" t="s">
        <v>2439</v>
      </c>
      <c r="L1347" s="22">
        <v>237150</v>
      </c>
    </row>
    <row r="1348" spans="2:12">
      <c r="B1348" s="6" t="s">
        <v>2213</v>
      </c>
      <c r="C1348" s="22">
        <v>66167</v>
      </c>
      <c r="E1348" s="6" t="s">
        <v>2209</v>
      </c>
      <c r="F1348" s="22">
        <v>2065864</v>
      </c>
      <c r="H1348" s="6" t="s">
        <v>2384</v>
      </c>
      <c r="I1348" s="22">
        <v>2162600</v>
      </c>
      <c r="K1348" s="6" t="s">
        <v>2440</v>
      </c>
      <c r="L1348" s="22">
        <v>6395</v>
      </c>
    </row>
    <row r="1349" spans="2:12">
      <c r="B1349" s="6" t="s">
        <v>2214</v>
      </c>
      <c r="C1349" s="22">
        <v>5666511</v>
      </c>
      <c r="E1349" s="6" t="s">
        <v>6664</v>
      </c>
      <c r="F1349" s="22">
        <v>0</v>
      </c>
      <c r="H1349" s="6" t="s">
        <v>2388</v>
      </c>
      <c r="I1349" s="22">
        <v>1017057</v>
      </c>
      <c r="K1349" s="6" t="s">
        <v>7131</v>
      </c>
      <c r="L1349" s="22">
        <v>0</v>
      </c>
    </row>
    <row r="1350" spans="2:12">
      <c r="B1350" s="6" t="s">
        <v>2215</v>
      </c>
      <c r="C1350" s="22">
        <v>0</v>
      </c>
      <c r="E1350" s="6" t="s">
        <v>2210</v>
      </c>
      <c r="F1350" s="22">
        <v>0</v>
      </c>
      <c r="H1350" s="6" t="s">
        <v>2389</v>
      </c>
      <c r="I1350" s="22">
        <v>879565</v>
      </c>
      <c r="K1350" s="6" t="s">
        <v>7570</v>
      </c>
      <c r="L1350" s="22">
        <v>0</v>
      </c>
    </row>
    <row r="1351" spans="2:12">
      <c r="B1351" s="6" t="s">
        <v>2216</v>
      </c>
      <c r="C1351" s="22">
        <v>0</v>
      </c>
      <c r="E1351" s="6" t="s">
        <v>2211</v>
      </c>
      <c r="F1351" s="22">
        <v>953251</v>
      </c>
      <c r="H1351" s="6" t="s">
        <v>2390</v>
      </c>
      <c r="I1351" s="22">
        <v>524583940</v>
      </c>
      <c r="K1351" s="6" t="s">
        <v>7132</v>
      </c>
      <c r="L1351" s="22">
        <v>0</v>
      </c>
    </row>
    <row r="1352" spans="2:12">
      <c r="B1352" s="6" t="s">
        <v>2217</v>
      </c>
      <c r="C1352" s="22">
        <v>0</v>
      </c>
      <c r="E1352" s="6" t="s">
        <v>2212</v>
      </c>
      <c r="F1352" s="22">
        <v>0</v>
      </c>
      <c r="H1352" s="6" t="s">
        <v>2393</v>
      </c>
      <c r="I1352" s="22">
        <v>4086551</v>
      </c>
      <c r="K1352" s="6" t="s">
        <v>7133</v>
      </c>
      <c r="L1352" s="22">
        <v>0</v>
      </c>
    </row>
    <row r="1353" spans="2:12">
      <c r="B1353" s="6" t="s">
        <v>2218</v>
      </c>
      <c r="C1353" s="22">
        <v>0</v>
      </c>
      <c r="E1353" s="6" t="s">
        <v>2213</v>
      </c>
      <c r="F1353" s="22">
        <v>207339</v>
      </c>
      <c r="H1353" s="6" t="s">
        <v>2394</v>
      </c>
      <c r="I1353" s="22">
        <v>96884905</v>
      </c>
      <c r="K1353" s="6" t="s">
        <v>2443</v>
      </c>
      <c r="L1353" s="22">
        <v>0</v>
      </c>
    </row>
    <row r="1354" spans="2:12">
      <c r="B1354" s="6" t="s">
        <v>2219</v>
      </c>
      <c r="C1354" s="22">
        <v>760756</v>
      </c>
      <c r="E1354" s="6" t="s">
        <v>2214</v>
      </c>
      <c r="F1354" s="22">
        <v>5864021</v>
      </c>
      <c r="H1354" s="6" t="s">
        <v>2395</v>
      </c>
      <c r="I1354" s="22">
        <v>3762</v>
      </c>
      <c r="K1354" s="6" t="s">
        <v>2444</v>
      </c>
      <c r="L1354" s="22">
        <v>179878</v>
      </c>
    </row>
    <row r="1355" spans="2:12">
      <c r="B1355" s="6" t="s">
        <v>2220</v>
      </c>
      <c r="C1355" s="22">
        <v>2673570</v>
      </c>
      <c r="E1355" s="6" t="s">
        <v>2215</v>
      </c>
      <c r="F1355" s="22">
        <v>0</v>
      </c>
      <c r="H1355" s="6" t="s">
        <v>2396</v>
      </c>
      <c r="I1355" s="22">
        <v>0</v>
      </c>
      <c r="K1355" s="6" t="s">
        <v>7134</v>
      </c>
      <c r="L1355" s="22">
        <v>0</v>
      </c>
    </row>
    <row r="1356" spans="2:12">
      <c r="B1356" s="6" t="s">
        <v>2221</v>
      </c>
      <c r="C1356" s="22">
        <v>0</v>
      </c>
      <c r="E1356" s="6" t="s">
        <v>2216</v>
      </c>
      <c r="F1356" s="22">
        <v>0</v>
      </c>
      <c r="H1356" s="6" t="s">
        <v>2397</v>
      </c>
      <c r="I1356" s="22">
        <v>0</v>
      </c>
      <c r="K1356" s="6" t="s">
        <v>7135</v>
      </c>
      <c r="L1356" s="22">
        <v>0</v>
      </c>
    </row>
    <row r="1357" spans="2:12">
      <c r="B1357" s="6" t="s">
        <v>2222</v>
      </c>
      <c r="C1357" s="22">
        <v>139411</v>
      </c>
      <c r="E1357" s="6" t="s">
        <v>2217</v>
      </c>
      <c r="F1357" s="22">
        <v>0</v>
      </c>
      <c r="H1357" s="6" t="s">
        <v>2398</v>
      </c>
      <c r="I1357" s="22">
        <v>27599</v>
      </c>
      <c r="K1357" s="6" t="s">
        <v>2448</v>
      </c>
      <c r="L1357" s="22">
        <v>545484</v>
      </c>
    </row>
    <row r="1358" spans="2:12">
      <c r="B1358" s="6" t="s">
        <v>2223</v>
      </c>
      <c r="C1358" s="22">
        <v>0</v>
      </c>
      <c r="E1358" s="6" t="s">
        <v>2218</v>
      </c>
      <c r="F1358" s="22">
        <v>0</v>
      </c>
      <c r="H1358" s="6" t="s">
        <v>2399</v>
      </c>
      <c r="I1358" s="22">
        <v>3532781</v>
      </c>
      <c r="K1358" s="6" t="s">
        <v>2449</v>
      </c>
      <c r="L1358" s="22">
        <v>666127</v>
      </c>
    </row>
    <row r="1359" spans="2:12">
      <c r="B1359" s="6" t="s">
        <v>2224</v>
      </c>
      <c r="C1359" s="22">
        <v>323618</v>
      </c>
      <c r="E1359" s="6" t="s">
        <v>2219</v>
      </c>
      <c r="F1359" s="22">
        <v>573743</v>
      </c>
      <c r="H1359" s="6" t="s">
        <v>2401</v>
      </c>
      <c r="I1359" s="22">
        <v>0</v>
      </c>
      <c r="K1359" s="6" t="s">
        <v>2450</v>
      </c>
      <c r="L1359" s="22">
        <v>0</v>
      </c>
    </row>
    <row r="1360" spans="2:12">
      <c r="B1360" s="6" t="s">
        <v>2225</v>
      </c>
      <c r="C1360" s="22">
        <v>0</v>
      </c>
      <c r="E1360" s="6" t="s">
        <v>2220</v>
      </c>
      <c r="F1360" s="22">
        <v>1983927</v>
      </c>
      <c r="H1360" s="6" t="s">
        <v>2402</v>
      </c>
      <c r="I1360" s="22">
        <v>24647484</v>
      </c>
      <c r="K1360" s="6" t="s">
        <v>2451</v>
      </c>
      <c r="L1360" s="22">
        <v>184277</v>
      </c>
    </row>
    <row r="1361" spans="2:12">
      <c r="B1361" s="6" t="s">
        <v>2226</v>
      </c>
      <c r="C1361" s="22">
        <v>0</v>
      </c>
      <c r="E1361" s="6" t="s">
        <v>6665</v>
      </c>
      <c r="F1361" s="22">
        <v>0</v>
      </c>
      <c r="H1361" s="6" t="s">
        <v>2403</v>
      </c>
      <c r="I1361" s="22">
        <v>68505</v>
      </c>
      <c r="K1361" s="6" t="s">
        <v>2452</v>
      </c>
      <c r="L1361" s="22">
        <v>3495924</v>
      </c>
    </row>
    <row r="1362" spans="2:12">
      <c r="B1362" s="6" t="s">
        <v>2227</v>
      </c>
      <c r="C1362" s="22">
        <v>0</v>
      </c>
      <c r="E1362" s="6" t="s">
        <v>2221</v>
      </c>
      <c r="F1362" s="22">
        <v>0</v>
      </c>
      <c r="H1362" s="6" t="s">
        <v>2404</v>
      </c>
      <c r="I1362" s="22">
        <v>1021151</v>
      </c>
      <c r="K1362" s="6" t="s">
        <v>2453</v>
      </c>
      <c r="L1362" s="22">
        <v>0</v>
      </c>
    </row>
    <row r="1363" spans="2:12">
      <c r="B1363" s="6" t="s">
        <v>2228</v>
      </c>
      <c r="C1363" s="22">
        <v>0</v>
      </c>
      <c r="E1363" s="6" t="s">
        <v>2222</v>
      </c>
      <c r="F1363" s="22">
        <v>3520068</v>
      </c>
      <c r="H1363" s="6" t="s">
        <v>7127</v>
      </c>
      <c r="I1363" s="22">
        <v>0</v>
      </c>
      <c r="K1363" s="6" t="s">
        <v>2454</v>
      </c>
      <c r="L1363" s="22">
        <v>26121</v>
      </c>
    </row>
    <row r="1364" spans="2:12">
      <c r="B1364" s="6" t="s">
        <v>2229</v>
      </c>
      <c r="C1364" s="22">
        <v>0</v>
      </c>
      <c r="E1364" s="6" t="s">
        <v>2224</v>
      </c>
      <c r="F1364" s="22">
        <v>398439</v>
      </c>
      <c r="H1364" s="6" t="s">
        <v>2406</v>
      </c>
      <c r="I1364" s="22">
        <v>530576</v>
      </c>
      <c r="K1364" s="6" t="s">
        <v>2456</v>
      </c>
      <c r="L1364" s="22">
        <v>0</v>
      </c>
    </row>
    <row r="1365" spans="2:12">
      <c r="B1365" s="6" t="s">
        <v>2230</v>
      </c>
      <c r="C1365" s="22">
        <v>0</v>
      </c>
      <c r="E1365" s="6" t="s">
        <v>2225</v>
      </c>
      <c r="F1365" s="22">
        <v>0</v>
      </c>
      <c r="H1365" s="6" t="s">
        <v>2407</v>
      </c>
      <c r="I1365" s="22">
        <v>47564</v>
      </c>
      <c r="K1365" s="6" t="s">
        <v>2457</v>
      </c>
      <c r="L1365" s="22">
        <v>712293</v>
      </c>
    </row>
    <row r="1366" spans="2:12">
      <c r="B1366" s="6" t="s">
        <v>2231</v>
      </c>
      <c r="C1366" s="22">
        <v>78500</v>
      </c>
      <c r="E1366" s="6" t="s">
        <v>2226</v>
      </c>
      <c r="F1366" s="22">
        <v>401571</v>
      </c>
      <c r="H1366" s="6" t="s">
        <v>2408</v>
      </c>
      <c r="I1366" s="22">
        <v>42820</v>
      </c>
      <c r="K1366" s="6" t="s">
        <v>2458</v>
      </c>
      <c r="L1366" s="22">
        <v>152949</v>
      </c>
    </row>
    <row r="1367" spans="2:12">
      <c r="B1367" s="6" t="s">
        <v>2232</v>
      </c>
      <c r="C1367" s="22">
        <v>22746</v>
      </c>
      <c r="E1367" s="6" t="s">
        <v>2227</v>
      </c>
      <c r="F1367" s="22">
        <v>0</v>
      </c>
      <c r="H1367" s="6" t="s">
        <v>2409</v>
      </c>
      <c r="I1367" s="22">
        <v>0</v>
      </c>
      <c r="K1367" s="6" t="s">
        <v>7136</v>
      </c>
      <c r="L1367" s="22">
        <v>0</v>
      </c>
    </row>
    <row r="1368" spans="2:12">
      <c r="B1368" s="6" t="s">
        <v>2233</v>
      </c>
      <c r="C1368" s="22">
        <v>251060</v>
      </c>
      <c r="E1368" s="6" t="s">
        <v>2228</v>
      </c>
      <c r="F1368" s="22">
        <v>0</v>
      </c>
      <c r="H1368" s="6" t="s">
        <v>6677</v>
      </c>
      <c r="I1368" s="22">
        <v>0</v>
      </c>
      <c r="K1368" s="6" t="s">
        <v>2459</v>
      </c>
      <c r="L1368" s="22">
        <v>10384</v>
      </c>
    </row>
    <row r="1369" spans="2:12">
      <c r="B1369" s="6" t="s">
        <v>2234</v>
      </c>
      <c r="C1369" s="22">
        <v>4040420</v>
      </c>
      <c r="E1369" s="6" t="s">
        <v>2229</v>
      </c>
      <c r="F1369" s="22">
        <v>0</v>
      </c>
      <c r="H1369" s="6" t="s">
        <v>2411</v>
      </c>
      <c r="I1369" s="22">
        <v>0</v>
      </c>
      <c r="K1369" s="6" t="s">
        <v>2460</v>
      </c>
      <c r="L1369" s="22">
        <v>4793782</v>
      </c>
    </row>
    <row r="1370" spans="2:12">
      <c r="B1370" s="6" t="s">
        <v>2235</v>
      </c>
      <c r="C1370" s="22">
        <v>0</v>
      </c>
      <c r="E1370" s="6" t="s">
        <v>2230</v>
      </c>
      <c r="F1370" s="22">
        <v>0</v>
      </c>
      <c r="H1370" s="6" t="s">
        <v>2412</v>
      </c>
      <c r="I1370" s="22">
        <v>0</v>
      </c>
      <c r="K1370" s="6" t="s">
        <v>2461</v>
      </c>
      <c r="L1370" s="22">
        <v>0</v>
      </c>
    </row>
    <row r="1371" spans="2:12">
      <c r="B1371" s="6" t="s">
        <v>2236</v>
      </c>
      <c r="C1371" s="22">
        <v>0</v>
      </c>
      <c r="E1371" s="6" t="s">
        <v>6666</v>
      </c>
      <c r="F1371" s="22">
        <v>0</v>
      </c>
      <c r="H1371" s="6" t="s">
        <v>6678</v>
      </c>
      <c r="I1371" s="22">
        <v>0</v>
      </c>
      <c r="K1371" s="6" t="s">
        <v>2462</v>
      </c>
      <c r="L1371" s="22">
        <v>1241936</v>
      </c>
    </row>
    <row r="1372" spans="2:12">
      <c r="B1372" s="6" t="s">
        <v>2237</v>
      </c>
      <c r="C1372" s="22">
        <v>0</v>
      </c>
      <c r="E1372" s="6" t="s">
        <v>2231</v>
      </c>
      <c r="F1372" s="22">
        <v>0</v>
      </c>
      <c r="H1372" s="6" t="s">
        <v>2414</v>
      </c>
      <c r="I1372" s="22">
        <v>107242</v>
      </c>
      <c r="K1372" s="6" t="s">
        <v>2463</v>
      </c>
      <c r="L1372" s="22">
        <v>3300</v>
      </c>
    </row>
    <row r="1373" spans="2:12">
      <c r="B1373" s="6" t="s">
        <v>2238</v>
      </c>
      <c r="C1373" s="22">
        <v>62805</v>
      </c>
      <c r="E1373" s="6" t="s">
        <v>2232</v>
      </c>
      <c r="F1373" s="22">
        <v>82655</v>
      </c>
      <c r="H1373" s="6" t="s">
        <v>6679</v>
      </c>
      <c r="I1373" s="22">
        <v>0</v>
      </c>
      <c r="K1373" s="6" t="s">
        <v>2464</v>
      </c>
      <c r="L1373" s="22">
        <v>691649</v>
      </c>
    </row>
    <row r="1374" spans="2:12">
      <c r="B1374" s="6" t="s">
        <v>2239</v>
      </c>
      <c r="C1374" s="22">
        <v>0</v>
      </c>
      <c r="E1374" s="6" t="s">
        <v>2233</v>
      </c>
      <c r="F1374" s="22">
        <v>0</v>
      </c>
      <c r="H1374" s="6" t="s">
        <v>2415</v>
      </c>
      <c r="I1374" s="22">
        <v>1420</v>
      </c>
      <c r="K1374" s="6" t="s">
        <v>2466</v>
      </c>
      <c r="L1374" s="22">
        <v>0</v>
      </c>
    </row>
    <row r="1375" spans="2:12">
      <c r="B1375" s="6" t="s">
        <v>2240</v>
      </c>
      <c r="C1375" s="22">
        <v>0</v>
      </c>
      <c r="E1375" s="6" t="s">
        <v>2234</v>
      </c>
      <c r="F1375" s="22">
        <v>3719222</v>
      </c>
      <c r="H1375" s="6" t="s">
        <v>2416</v>
      </c>
      <c r="I1375" s="22">
        <v>108549</v>
      </c>
      <c r="K1375" s="6" t="s">
        <v>7571</v>
      </c>
      <c r="L1375" s="22">
        <v>0</v>
      </c>
    </row>
    <row r="1376" spans="2:12">
      <c r="B1376" s="6" t="s">
        <v>2241</v>
      </c>
      <c r="C1376" s="22">
        <v>0</v>
      </c>
      <c r="E1376" s="6" t="s">
        <v>2235</v>
      </c>
      <c r="F1376" s="22">
        <v>0</v>
      </c>
      <c r="H1376" s="6" t="s">
        <v>2417</v>
      </c>
      <c r="I1376" s="22">
        <v>7594580</v>
      </c>
      <c r="K1376" s="6" t="s">
        <v>2467</v>
      </c>
      <c r="L1376" s="22">
        <v>2709230</v>
      </c>
    </row>
    <row r="1377" spans="2:12">
      <c r="B1377" s="6" t="s">
        <v>2242</v>
      </c>
      <c r="C1377" s="22">
        <v>0</v>
      </c>
      <c r="E1377" s="6" t="s">
        <v>2238</v>
      </c>
      <c r="F1377" s="22">
        <v>88788</v>
      </c>
      <c r="H1377" s="6" t="s">
        <v>2418</v>
      </c>
      <c r="I1377" s="22">
        <v>229340</v>
      </c>
      <c r="K1377" s="6" t="s">
        <v>6680</v>
      </c>
      <c r="L1377" s="22">
        <v>0</v>
      </c>
    </row>
    <row r="1378" spans="2:12">
      <c r="B1378" s="6" t="s">
        <v>2243</v>
      </c>
      <c r="C1378" s="22">
        <v>29469</v>
      </c>
      <c r="E1378" s="6" t="s">
        <v>2239</v>
      </c>
      <c r="F1378" s="22">
        <v>0</v>
      </c>
      <c r="H1378" s="6" t="s">
        <v>7128</v>
      </c>
      <c r="I1378" s="22">
        <v>42705</v>
      </c>
      <c r="K1378" s="6" t="s">
        <v>2468</v>
      </c>
      <c r="L1378" s="22">
        <v>776739</v>
      </c>
    </row>
    <row r="1379" spans="2:12">
      <c r="B1379" s="6" t="s">
        <v>2244</v>
      </c>
      <c r="C1379" s="22">
        <v>636459</v>
      </c>
      <c r="E1379" s="6" t="s">
        <v>2240</v>
      </c>
      <c r="F1379" s="22">
        <v>0</v>
      </c>
      <c r="H1379" s="6" t="s">
        <v>2419</v>
      </c>
      <c r="I1379" s="22">
        <v>4488413</v>
      </c>
      <c r="K1379" s="6" t="s">
        <v>2472</v>
      </c>
      <c r="L1379" s="22">
        <v>0</v>
      </c>
    </row>
    <row r="1380" spans="2:12">
      <c r="B1380" s="6" t="s">
        <v>2245</v>
      </c>
      <c r="C1380" s="22">
        <v>573036</v>
      </c>
      <c r="E1380" s="6" t="s">
        <v>2241</v>
      </c>
      <c r="F1380" s="22">
        <v>0</v>
      </c>
      <c r="H1380" s="6" t="s">
        <v>2421</v>
      </c>
      <c r="I1380" s="22">
        <v>215162</v>
      </c>
      <c r="K1380" s="6" t="s">
        <v>2474</v>
      </c>
      <c r="L1380" s="22">
        <v>0</v>
      </c>
    </row>
    <row r="1381" spans="2:12">
      <c r="B1381" s="6" t="s">
        <v>2246</v>
      </c>
      <c r="C1381" s="22">
        <v>0</v>
      </c>
      <c r="E1381" s="6" t="s">
        <v>6667</v>
      </c>
      <c r="F1381" s="22">
        <v>0</v>
      </c>
      <c r="H1381" s="6" t="s">
        <v>7129</v>
      </c>
      <c r="I1381" s="22">
        <v>0</v>
      </c>
      <c r="K1381" s="6" t="s">
        <v>2475</v>
      </c>
      <c r="L1381" s="22">
        <v>19200</v>
      </c>
    </row>
    <row r="1382" spans="2:12">
      <c r="B1382" s="6" t="s">
        <v>2247</v>
      </c>
      <c r="C1382" s="22">
        <v>1359084</v>
      </c>
      <c r="E1382" s="6" t="s">
        <v>2243</v>
      </c>
      <c r="F1382" s="22">
        <v>0</v>
      </c>
      <c r="H1382" s="6" t="s">
        <v>2422</v>
      </c>
      <c r="I1382" s="22">
        <v>0</v>
      </c>
      <c r="K1382" s="6" t="s">
        <v>2476</v>
      </c>
      <c r="L1382" s="22">
        <v>362774</v>
      </c>
    </row>
    <row r="1383" spans="2:12">
      <c r="B1383" s="6" t="s">
        <v>2248</v>
      </c>
      <c r="C1383" s="22">
        <v>0</v>
      </c>
      <c r="E1383" s="6" t="s">
        <v>2244</v>
      </c>
      <c r="F1383" s="22">
        <v>447931</v>
      </c>
      <c r="H1383" s="6" t="s">
        <v>2423</v>
      </c>
      <c r="I1383" s="22">
        <v>1595835</v>
      </c>
      <c r="K1383" s="6" t="s">
        <v>2480</v>
      </c>
      <c r="L1383" s="22">
        <v>128409</v>
      </c>
    </row>
    <row r="1384" spans="2:12">
      <c r="B1384" s="6" t="s">
        <v>2249</v>
      </c>
      <c r="C1384" s="22">
        <v>0</v>
      </c>
      <c r="E1384" s="6" t="s">
        <v>2245</v>
      </c>
      <c r="F1384" s="22">
        <v>1829237</v>
      </c>
      <c r="H1384" s="6" t="s">
        <v>2425</v>
      </c>
      <c r="I1384" s="22">
        <v>308270</v>
      </c>
      <c r="K1384" s="6" t="s">
        <v>2482</v>
      </c>
      <c r="L1384" s="22">
        <v>124723</v>
      </c>
    </row>
    <row r="1385" spans="2:12">
      <c r="B1385" s="6" t="s">
        <v>2250</v>
      </c>
      <c r="C1385" s="22">
        <v>645638</v>
      </c>
      <c r="E1385" s="6" t="s">
        <v>2246</v>
      </c>
      <c r="F1385" s="22">
        <v>0</v>
      </c>
      <c r="H1385" s="6" t="s">
        <v>2427</v>
      </c>
      <c r="I1385" s="22">
        <v>162273</v>
      </c>
      <c r="K1385" s="6" t="s">
        <v>2483</v>
      </c>
      <c r="L1385" s="22">
        <v>419</v>
      </c>
    </row>
    <row r="1386" spans="2:12">
      <c r="B1386" s="6" t="s">
        <v>2251</v>
      </c>
      <c r="C1386" s="22">
        <v>9500</v>
      </c>
      <c r="E1386" s="6" t="s">
        <v>2247</v>
      </c>
      <c r="F1386" s="22">
        <v>2712967</v>
      </c>
      <c r="H1386" s="6" t="s">
        <v>2430</v>
      </c>
      <c r="I1386" s="22">
        <v>28540</v>
      </c>
      <c r="K1386" s="6" t="s">
        <v>2484</v>
      </c>
      <c r="L1386" s="22">
        <v>21135752</v>
      </c>
    </row>
    <row r="1387" spans="2:12">
      <c r="B1387" s="6" t="s">
        <v>2252</v>
      </c>
      <c r="C1387" s="22">
        <v>0</v>
      </c>
      <c r="E1387" s="6" t="s">
        <v>2248</v>
      </c>
      <c r="F1387" s="22">
        <v>0</v>
      </c>
      <c r="H1387" s="6" t="s">
        <v>2435</v>
      </c>
      <c r="I1387" s="22">
        <v>0</v>
      </c>
      <c r="K1387" s="6" t="s">
        <v>2485</v>
      </c>
      <c r="L1387" s="22">
        <v>0</v>
      </c>
    </row>
    <row r="1388" spans="2:12">
      <c r="B1388" s="6" t="s">
        <v>2253</v>
      </c>
      <c r="C1388" s="22">
        <v>0</v>
      </c>
      <c r="E1388" s="6" t="s">
        <v>2249</v>
      </c>
      <c r="F1388" s="22">
        <v>0</v>
      </c>
      <c r="H1388" s="6" t="s">
        <v>7130</v>
      </c>
      <c r="I1388" s="22">
        <v>0</v>
      </c>
      <c r="K1388" s="6" t="s">
        <v>2486</v>
      </c>
      <c r="L1388" s="22">
        <v>2580</v>
      </c>
    </row>
    <row r="1389" spans="2:12">
      <c r="B1389" s="6" t="s">
        <v>2254</v>
      </c>
      <c r="C1389" s="22">
        <v>0</v>
      </c>
      <c r="E1389" s="6" t="s">
        <v>2250</v>
      </c>
      <c r="F1389" s="22">
        <v>505656</v>
      </c>
      <c r="H1389" s="6" t="s">
        <v>2436</v>
      </c>
      <c r="I1389" s="22">
        <v>143905</v>
      </c>
      <c r="K1389" s="6" t="s">
        <v>2487</v>
      </c>
      <c r="L1389" s="22">
        <v>2218413</v>
      </c>
    </row>
    <row r="1390" spans="2:12">
      <c r="B1390" s="6" t="s">
        <v>2255</v>
      </c>
      <c r="C1390" s="22">
        <v>0</v>
      </c>
      <c r="E1390" s="6" t="s">
        <v>2251</v>
      </c>
      <c r="F1390" s="22">
        <v>4074</v>
      </c>
      <c r="H1390" s="6" t="s">
        <v>2437</v>
      </c>
      <c r="I1390" s="22">
        <v>20473</v>
      </c>
      <c r="K1390" s="6" t="s">
        <v>2488</v>
      </c>
      <c r="L1390" s="22">
        <v>10230669</v>
      </c>
    </row>
    <row r="1391" spans="2:12">
      <c r="B1391" s="6" t="s">
        <v>2256</v>
      </c>
      <c r="C1391" s="22">
        <v>0</v>
      </c>
      <c r="E1391" s="6" t="s">
        <v>2252</v>
      </c>
      <c r="F1391" s="22">
        <v>0</v>
      </c>
      <c r="H1391" s="6" t="s">
        <v>2438</v>
      </c>
      <c r="I1391" s="22">
        <v>12256096</v>
      </c>
      <c r="K1391" s="6" t="s">
        <v>7137</v>
      </c>
      <c r="L1391" s="22">
        <v>156924</v>
      </c>
    </row>
    <row r="1392" spans="2:12">
      <c r="B1392" s="6" t="s">
        <v>2257</v>
      </c>
      <c r="C1392" s="22">
        <v>361</v>
      </c>
      <c r="E1392" s="6" t="s">
        <v>6668</v>
      </c>
      <c r="F1392" s="22">
        <v>0</v>
      </c>
      <c r="H1392" s="6" t="s">
        <v>2439</v>
      </c>
      <c r="I1392" s="22">
        <v>672089</v>
      </c>
      <c r="K1392" s="6" t="s">
        <v>2489</v>
      </c>
      <c r="L1392" s="22">
        <v>1392121</v>
      </c>
    </row>
    <row r="1393" spans="2:12">
      <c r="B1393" s="6" t="s">
        <v>2258</v>
      </c>
      <c r="C1393" s="22">
        <v>3413390</v>
      </c>
      <c r="E1393" s="6" t="s">
        <v>2253</v>
      </c>
      <c r="F1393" s="22">
        <v>0</v>
      </c>
      <c r="H1393" s="6" t="s">
        <v>2440</v>
      </c>
      <c r="I1393" s="22">
        <v>46009</v>
      </c>
      <c r="K1393" s="6" t="s">
        <v>2490</v>
      </c>
      <c r="L1393" s="22">
        <v>4444583</v>
      </c>
    </row>
    <row r="1394" spans="2:12">
      <c r="B1394" s="6" t="s">
        <v>2259</v>
      </c>
      <c r="C1394" s="22">
        <v>847837</v>
      </c>
      <c r="E1394" s="6" t="s">
        <v>6669</v>
      </c>
      <c r="F1394" s="22">
        <v>6782</v>
      </c>
      <c r="H1394" s="6" t="s">
        <v>7131</v>
      </c>
      <c r="I1394" s="22">
        <v>0</v>
      </c>
      <c r="K1394" s="6" t="s">
        <v>7138</v>
      </c>
      <c r="L1394" s="22">
        <v>174080</v>
      </c>
    </row>
    <row r="1395" spans="2:12">
      <c r="B1395" s="6" t="s">
        <v>2260</v>
      </c>
      <c r="C1395" s="22">
        <v>38471</v>
      </c>
      <c r="E1395" s="6" t="s">
        <v>2254</v>
      </c>
      <c r="F1395" s="22">
        <v>0</v>
      </c>
      <c r="H1395" s="6" t="s">
        <v>7132</v>
      </c>
      <c r="I1395" s="22">
        <v>0</v>
      </c>
      <c r="K1395" s="6" t="s">
        <v>6681</v>
      </c>
      <c r="L1395" s="22">
        <v>0</v>
      </c>
    </row>
    <row r="1396" spans="2:12">
      <c r="B1396" s="6" t="s">
        <v>2261</v>
      </c>
      <c r="C1396" s="22">
        <v>0</v>
      </c>
      <c r="E1396" s="6" t="s">
        <v>2255</v>
      </c>
      <c r="F1396" s="22">
        <v>0</v>
      </c>
      <c r="H1396" s="6" t="s">
        <v>7133</v>
      </c>
      <c r="I1396" s="22">
        <v>0</v>
      </c>
      <c r="K1396" s="6" t="s">
        <v>2491</v>
      </c>
      <c r="L1396" s="22">
        <v>759309</v>
      </c>
    </row>
    <row r="1397" spans="2:12">
      <c r="B1397" s="6" t="s">
        <v>2262</v>
      </c>
      <c r="C1397" s="22">
        <v>879660</v>
      </c>
      <c r="E1397" s="6" t="s">
        <v>2256</v>
      </c>
      <c r="F1397" s="22">
        <v>0</v>
      </c>
      <c r="H1397" s="6" t="s">
        <v>2443</v>
      </c>
      <c r="I1397" s="22">
        <v>0</v>
      </c>
      <c r="K1397" s="6" t="s">
        <v>7572</v>
      </c>
      <c r="L1397" s="22">
        <v>0</v>
      </c>
    </row>
    <row r="1398" spans="2:12">
      <c r="B1398" s="6" t="s">
        <v>2263</v>
      </c>
      <c r="C1398" s="22">
        <v>52874</v>
      </c>
      <c r="E1398" s="6" t="s">
        <v>2257</v>
      </c>
      <c r="F1398" s="22">
        <v>0</v>
      </c>
      <c r="H1398" s="6" t="s">
        <v>2444</v>
      </c>
      <c r="I1398" s="22">
        <v>28965</v>
      </c>
      <c r="K1398" s="6" t="s">
        <v>6682</v>
      </c>
      <c r="L1398" s="22">
        <v>625</v>
      </c>
    </row>
    <row r="1399" spans="2:12">
      <c r="B1399" s="6" t="s">
        <v>2264</v>
      </c>
      <c r="C1399" s="22">
        <v>8959</v>
      </c>
      <c r="E1399" s="6" t="s">
        <v>2258</v>
      </c>
      <c r="F1399" s="22">
        <v>3351337</v>
      </c>
      <c r="H1399" s="6" t="s">
        <v>7134</v>
      </c>
      <c r="I1399" s="22">
        <v>0</v>
      </c>
      <c r="K1399" s="6" t="s">
        <v>2493</v>
      </c>
      <c r="L1399" s="22">
        <v>653774</v>
      </c>
    </row>
    <row r="1400" spans="2:12">
      <c r="B1400" s="6" t="s">
        <v>2265</v>
      </c>
      <c r="C1400" s="22">
        <v>0</v>
      </c>
      <c r="E1400" s="6" t="s">
        <v>2259</v>
      </c>
      <c r="F1400" s="22">
        <v>1402114</v>
      </c>
      <c r="H1400" s="6" t="s">
        <v>2446</v>
      </c>
      <c r="I1400" s="22">
        <v>0</v>
      </c>
      <c r="K1400" s="6" t="s">
        <v>2494</v>
      </c>
      <c r="L1400" s="22">
        <v>0</v>
      </c>
    </row>
    <row r="1401" spans="2:12">
      <c r="B1401" s="6" t="s">
        <v>2266</v>
      </c>
      <c r="C1401" s="22">
        <v>21175</v>
      </c>
      <c r="E1401" s="6" t="s">
        <v>2260</v>
      </c>
      <c r="F1401" s="22">
        <v>18881</v>
      </c>
      <c r="H1401" s="6" t="s">
        <v>7135</v>
      </c>
      <c r="I1401" s="22">
        <v>0</v>
      </c>
      <c r="K1401" s="6" t="s">
        <v>2495</v>
      </c>
      <c r="L1401" s="22">
        <v>217761</v>
      </c>
    </row>
    <row r="1402" spans="2:12">
      <c r="B1402" s="6" t="s">
        <v>2267</v>
      </c>
      <c r="C1402" s="22">
        <v>960038</v>
      </c>
      <c r="E1402" s="6" t="s">
        <v>2261</v>
      </c>
      <c r="F1402" s="22">
        <v>0</v>
      </c>
      <c r="H1402" s="6" t="s">
        <v>2448</v>
      </c>
      <c r="I1402" s="22">
        <v>438276</v>
      </c>
      <c r="K1402" s="6" t="s">
        <v>2496</v>
      </c>
      <c r="L1402" s="22">
        <v>43180</v>
      </c>
    </row>
    <row r="1403" spans="2:12">
      <c r="B1403" s="6" t="s">
        <v>2268</v>
      </c>
      <c r="C1403" s="22">
        <v>0</v>
      </c>
      <c r="E1403" s="6" t="s">
        <v>2262</v>
      </c>
      <c r="F1403" s="22">
        <v>1941425</v>
      </c>
      <c r="H1403" s="6" t="s">
        <v>2449</v>
      </c>
      <c r="I1403" s="22">
        <v>0</v>
      </c>
      <c r="K1403" s="6" t="s">
        <v>2497</v>
      </c>
      <c r="L1403" s="22">
        <v>0</v>
      </c>
    </row>
    <row r="1404" spans="2:12">
      <c r="B1404" s="6" t="s">
        <v>2269</v>
      </c>
      <c r="C1404" s="22">
        <v>351124</v>
      </c>
      <c r="E1404" s="6" t="s">
        <v>2263</v>
      </c>
      <c r="F1404" s="22">
        <v>31423</v>
      </c>
      <c r="H1404" s="6" t="s">
        <v>2450</v>
      </c>
      <c r="I1404" s="22">
        <v>0</v>
      </c>
      <c r="K1404" s="6" t="s">
        <v>7139</v>
      </c>
      <c r="L1404" s="22">
        <v>0</v>
      </c>
    </row>
    <row r="1405" spans="2:12">
      <c r="B1405" s="6" t="s">
        <v>2270</v>
      </c>
      <c r="C1405" s="22">
        <v>14180</v>
      </c>
      <c r="E1405" s="6" t="s">
        <v>2264</v>
      </c>
      <c r="F1405" s="22">
        <v>2258</v>
      </c>
      <c r="H1405" s="6" t="s">
        <v>2451</v>
      </c>
      <c r="I1405" s="22">
        <v>272959</v>
      </c>
      <c r="K1405" s="6" t="s">
        <v>2499</v>
      </c>
      <c r="L1405" s="22">
        <v>260934600</v>
      </c>
    </row>
    <row r="1406" spans="2:12">
      <c r="B1406" s="6" t="s">
        <v>2271</v>
      </c>
      <c r="C1406" s="22">
        <v>0</v>
      </c>
      <c r="E1406" s="6" t="s">
        <v>2265</v>
      </c>
      <c r="F1406" s="22">
        <v>0</v>
      </c>
      <c r="H1406" s="6" t="s">
        <v>2452</v>
      </c>
      <c r="I1406" s="22">
        <v>4422831</v>
      </c>
      <c r="K1406" s="6" t="s">
        <v>2500</v>
      </c>
      <c r="L1406" s="22">
        <v>110458</v>
      </c>
    </row>
    <row r="1407" spans="2:12">
      <c r="B1407" s="6" t="s">
        <v>2272</v>
      </c>
      <c r="C1407" s="22">
        <v>0</v>
      </c>
      <c r="E1407" s="6" t="s">
        <v>2266</v>
      </c>
      <c r="F1407" s="22">
        <v>0</v>
      </c>
      <c r="H1407" s="6" t="s">
        <v>2453</v>
      </c>
      <c r="I1407" s="22">
        <v>0</v>
      </c>
      <c r="K1407" s="6" t="s">
        <v>2501</v>
      </c>
      <c r="L1407" s="22">
        <v>375414</v>
      </c>
    </row>
    <row r="1408" spans="2:12">
      <c r="B1408" s="6" t="s">
        <v>2273</v>
      </c>
      <c r="C1408" s="22">
        <v>45225</v>
      </c>
      <c r="E1408" s="6" t="s">
        <v>2267</v>
      </c>
      <c r="F1408" s="22">
        <v>882394</v>
      </c>
      <c r="H1408" s="6" t="s">
        <v>2454</v>
      </c>
      <c r="I1408" s="22">
        <v>59694</v>
      </c>
      <c r="K1408" s="6" t="s">
        <v>2502</v>
      </c>
      <c r="L1408" s="22">
        <v>2027531</v>
      </c>
    </row>
    <row r="1409" spans="2:12">
      <c r="B1409" s="6" t="s">
        <v>2274</v>
      </c>
      <c r="C1409" s="22">
        <v>0</v>
      </c>
      <c r="E1409" s="6" t="s">
        <v>2268</v>
      </c>
      <c r="F1409" s="22">
        <v>0</v>
      </c>
      <c r="H1409" s="6" t="s">
        <v>2456</v>
      </c>
      <c r="I1409" s="22">
        <v>0</v>
      </c>
      <c r="K1409" s="6" t="s">
        <v>2503</v>
      </c>
      <c r="L1409" s="22">
        <v>17547</v>
      </c>
    </row>
    <row r="1410" spans="2:12">
      <c r="B1410" s="6" t="s">
        <v>2275</v>
      </c>
      <c r="C1410" s="22">
        <v>0</v>
      </c>
      <c r="E1410" s="6" t="s">
        <v>6670</v>
      </c>
      <c r="F1410" s="22">
        <v>0</v>
      </c>
      <c r="H1410" s="6" t="s">
        <v>2457</v>
      </c>
      <c r="I1410" s="22">
        <v>474333</v>
      </c>
      <c r="K1410" s="6" t="s">
        <v>2504</v>
      </c>
      <c r="L1410" s="22">
        <v>2059796</v>
      </c>
    </row>
    <row r="1411" spans="2:12">
      <c r="B1411" s="6" t="s">
        <v>2276</v>
      </c>
      <c r="C1411" s="22">
        <v>0</v>
      </c>
      <c r="E1411" s="6" t="s">
        <v>2269</v>
      </c>
      <c r="F1411" s="22">
        <v>63217</v>
      </c>
      <c r="H1411" s="6" t="s">
        <v>2458</v>
      </c>
      <c r="I1411" s="22">
        <v>90125</v>
      </c>
      <c r="K1411" s="6" t="s">
        <v>2505</v>
      </c>
      <c r="L1411" s="22">
        <v>0</v>
      </c>
    </row>
    <row r="1412" spans="2:12">
      <c r="B1412" s="6" t="s">
        <v>2277</v>
      </c>
      <c r="C1412" s="22">
        <v>152312</v>
      </c>
      <c r="E1412" s="6" t="s">
        <v>2270</v>
      </c>
      <c r="F1412" s="22">
        <v>0</v>
      </c>
      <c r="H1412" s="6" t="s">
        <v>7136</v>
      </c>
      <c r="I1412" s="22">
        <v>0</v>
      </c>
      <c r="K1412" s="6" t="s">
        <v>7573</v>
      </c>
      <c r="L1412" s="22">
        <v>0</v>
      </c>
    </row>
    <row r="1413" spans="2:12">
      <c r="B1413" s="6" t="s">
        <v>2278</v>
      </c>
      <c r="C1413" s="22">
        <v>0</v>
      </c>
      <c r="E1413" s="6" t="s">
        <v>2271</v>
      </c>
      <c r="F1413" s="22">
        <v>0</v>
      </c>
      <c r="H1413" s="6" t="s">
        <v>2459</v>
      </c>
      <c r="I1413" s="22">
        <v>0</v>
      </c>
      <c r="K1413" s="6" t="s">
        <v>7574</v>
      </c>
      <c r="L1413" s="22">
        <v>0</v>
      </c>
    </row>
    <row r="1414" spans="2:12">
      <c r="B1414" s="6" t="s">
        <v>2279</v>
      </c>
      <c r="C1414" s="22">
        <v>1415062</v>
      </c>
      <c r="E1414" s="6" t="s">
        <v>2272</v>
      </c>
      <c r="F1414" s="22">
        <v>0</v>
      </c>
      <c r="H1414" s="6" t="s">
        <v>2460</v>
      </c>
      <c r="I1414" s="22">
        <v>3528326</v>
      </c>
      <c r="K1414" s="6" t="s">
        <v>2507</v>
      </c>
      <c r="L1414" s="22">
        <v>1602545</v>
      </c>
    </row>
    <row r="1415" spans="2:12">
      <c r="B1415" s="6" t="s">
        <v>2280</v>
      </c>
      <c r="C1415" s="22">
        <v>37385</v>
      </c>
      <c r="E1415" s="6" t="s">
        <v>2273</v>
      </c>
      <c r="F1415" s="22">
        <v>0</v>
      </c>
      <c r="H1415" s="6" t="s">
        <v>2461</v>
      </c>
      <c r="I1415" s="22">
        <v>62930</v>
      </c>
      <c r="K1415" s="6" t="s">
        <v>7140</v>
      </c>
      <c r="L1415" s="22">
        <v>187619</v>
      </c>
    </row>
    <row r="1416" spans="2:12">
      <c r="B1416" s="6" t="s">
        <v>2281</v>
      </c>
      <c r="C1416" s="22">
        <v>140361</v>
      </c>
      <c r="E1416" s="6" t="s">
        <v>2274</v>
      </c>
      <c r="F1416" s="22">
        <v>0</v>
      </c>
      <c r="H1416" s="6" t="s">
        <v>2462</v>
      </c>
      <c r="I1416" s="22">
        <v>1051795</v>
      </c>
      <c r="K1416" s="6" t="s">
        <v>2509</v>
      </c>
      <c r="L1416" s="22">
        <v>0</v>
      </c>
    </row>
    <row r="1417" spans="2:12">
      <c r="B1417" s="6" t="s">
        <v>2282</v>
      </c>
      <c r="C1417" s="22">
        <v>316</v>
      </c>
      <c r="E1417" s="6" t="s">
        <v>2275</v>
      </c>
      <c r="F1417" s="22">
        <v>0</v>
      </c>
      <c r="H1417" s="6" t="s">
        <v>2463</v>
      </c>
      <c r="I1417" s="22">
        <v>0</v>
      </c>
      <c r="K1417" s="6" t="s">
        <v>7575</v>
      </c>
      <c r="L1417" s="22">
        <v>0</v>
      </c>
    </row>
    <row r="1418" spans="2:12">
      <c r="B1418" s="6" t="s">
        <v>2283</v>
      </c>
      <c r="C1418" s="22">
        <v>0</v>
      </c>
      <c r="E1418" s="6" t="s">
        <v>6671</v>
      </c>
      <c r="F1418" s="22">
        <v>0</v>
      </c>
      <c r="H1418" s="6" t="s">
        <v>2464</v>
      </c>
      <c r="I1418" s="22">
        <v>625549</v>
      </c>
      <c r="K1418" s="6" t="s">
        <v>2511</v>
      </c>
      <c r="L1418" s="22">
        <v>641310</v>
      </c>
    </row>
    <row r="1419" spans="2:12">
      <c r="B1419" s="6" t="s">
        <v>2284</v>
      </c>
      <c r="C1419" s="22">
        <v>3643588</v>
      </c>
      <c r="E1419" s="6" t="s">
        <v>2277</v>
      </c>
      <c r="F1419" s="22">
        <v>167494</v>
      </c>
      <c r="H1419" s="6" t="s">
        <v>2465</v>
      </c>
      <c r="I1419" s="22">
        <v>0</v>
      </c>
      <c r="K1419" s="6" t="s">
        <v>2512</v>
      </c>
      <c r="L1419" s="22">
        <v>464725</v>
      </c>
    </row>
    <row r="1420" spans="2:12">
      <c r="B1420" s="6" t="s">
        <v>2285</v>
      </c>
      <c r="C1420" s="22">
        <v>0</v>
      </c>
      <c r="E1420" s="6" t="s">
        <v>2278</v>
      </c>
      <c r="F1420" s="22">
        <v>0</v>
      </c>
      <c r="H1420" s="6" t="s">
        <v>2466</v>
      </c>
      <c r="I1420" s="22">
        <v>59664</v>
      </c>
      <c r="K1420" s="6" t="s">
        <v>7141</v>
      </c>
      <c r="L1420" s="22">
        <v>0</v>
      </c>
    </row>
    <row r="1421" spans="2:12">
      <c r="B1421" s="6" t="s">
        <v>2286</v>
      </c>
      <c r="C1421" s="22">
        <v>0</v>
      </c>
      <c r="E1421" s="6" t="s">
        <v>2279</v>
      </c>
      <c r="F1421" s="22">
        <v>2004824</v>
      </c>
      <c r="H1421" s="6" t="s">
        <v>2467</v>
      </c>
      <c r="I1421" s="22">
        <v>2660862</v>
      </c>
      <c r="K1421" s="6" t="s">
        <v>2513</v>
      </c>
      <c r="L1421" s="22">
        <v>61669</v>
      </c>
    </row>
    <row r="1422" spans="2:12">
      <c r="B1422" s="6" t="s">
        <v>2287</v>
      </c>
      <c r="C1422" s="22">
        <v>1319286</v>
      </c>
      <c r="E1422" s="6" t="s">
        <v>2280</v>
      </c>
      <c r="F1422" s="22">
        <v>84407</v>
      </c>
      <c r="H1422" s="6" t="s">
        <v>6680</v>
      </c>
      <c r="I1422" s="22">
        <v>0</v>
      </c>
      <c r="K1422" s="6" t="s">
        <v>6683</v>
      </c>
      <c r="L1422" s="22">
        <v>809306</v>
      </c>
    </row>
    <row r="1423" spans="2:12">
      <c r="B1423" s="6" t="s">
        <v>2288</v>
      </c>
      <c r="C1423" s="22">
        <v>0</v>
      </c>
      <c r="E1423" s="6" t="s">
        <v>2281</v>
      </c>
      <c r="F1423" s="22">
        <v>293732</v>
      </c>
      <c r="H1423" s="6" t="s">
        <v>2468</v>
      </c>
      <c r="I1423" s="22">
        <v>400953</v>
      </c>
      <c r="K1423" s="6" t="s">
        <v>2514</v>
      </c>
      <c r="L1423" s="22">
        <v>0</v>
      </c>
    </row>
    <row r="1424" spans="2:12">
      <c r="B1424" s="6" t="s">
        <v>2289</v>
      </c>
      <c r="C1424" s="22">
        <v>0</v>
      </c>
      <c r="E1424" s="6" t="s">
        <v>2282</v>
      </c>
      <c r="F1424" s="22">
        <v>0</v>
      </c>
      <c r="H1424" s="6" t="s">
        <v>2472</v>
      </c>
      <c r="I1424" s="22">
        <v>162609</v>
      </c>
      <c r="K1424" s="6" t="s">
        <v>2516</v>
      </c>
      <c r="L1424" s="22">
        <v>0</v>
      </c>
    </row>
    <row r="1425" spans="2:12">
      <c r="B1425" s="6" t="s">
        <v>2290</v>
      </c>
      <c r="C1425" s="22">
        <v>245805</v>
      </c>
      <c r="E1425" s="6" t="s">
        <v>2283</v>
      </c>
      <c r="F1425" s="22">
        <v>0</v>
      </c>
      <c r="H1425" s="6" t="s">
        <v>2474</v>
      </c>
      <c r="I1425" s="22">
        <v>0</v>
      </c>
      <c r="K1425" s="6" t="s">
        <v>2517</v>
      </c>
      <c r="L1425" s="22">
        <v>3896413</v>
      </c>
    </row>
    <row r="1426" spans="2:12">
      <c r="B1426" s="6" t="s">
        <v>2291</v>
      </c>
      <c r="C1426" s="22">
        <v>5156</v>
      </c>
      <c r="E1426" s="6" t="s">
        <v>2284</v>
      </c>
      <c r="F1426" s="22">
        <v>3206359</v>
      </c>
      <c r="H1426" s="6" t="s">
        <v>2475</v>
      </c>
      <c r="I1426" s="22">
        <v>17400</v>
      </c>
      <c r="K1426" s="6" t="s">
        <v>2518</v>
      </c>
      <c r="L1426" s="22">
        <v>641011</v>
      </c>
    </row>
    <row r="1427" spans="2:12">
      <c r="B1427" s="6" t="s">
        <v>2292</v>
      </c>
      <c r="C1427" s="22">
        <v>847045</v>
      </c>
      <c r="E1427" s="6" t="s">
        <v>2286</v>
      </c>
      <c r="F1427" s="22">
        <v>0</v>
      </c>
      <c r="H1427" s="6" t="s">
        <v>2476</v>
      </c>
      <c r="I1427" s="22">
        <v>432770</v>
      </c>
      <c r="K1427" s="6" t="s">
        <v>2520</v>
      </c>
      <c r="L1427" s="22">
        <v>892712</v>
      </c>
    </row>
    <row r="1428" spans="2:12">
      <c r="B1428" s="6" t="s">
        <v>2293</v>
      </c>
      <c r="C1428" s="22">
        <v>342888</v>
      </c>
      <c r="E1428" s="6" t="s">
        <v>2287</v>
      </c>
      <c r="F1428" s="22">
        <v>1297521</v>
      </c>
      <c r="H1428" s="6" t="s">
        <v>2480</v>
      </c>
      <c r="I1428" s="22">
        <v>231439</v>
      </c>
      <c r="K1428" s="6" t="s">
        <v>2521</v>
      </c>
      <c r="L1428" s="22">
        <v>474660</v>
      </c>
    </row>
    <row r="1429" spans="2:12">
      <c r="B1429" s="6" t="s">
        <v>2294</v>
      </c>
      <c r="C1429" s="22">
        <v>905614</v>
      </c>
      <c r="E1429" s="6" t="s">
        <v>2288</v>
      </c>
      <c r="F1429" s="22">
        <v>0</v>
      </c>
      <c r="H1429" s="6" t="s">
        <v>2481</v>
      </c>
      <c r="I1429" s="22">
        <v>0</v>
      </c>
      <c r="K1429" s="6" t="s">
        <v>2522</v>
      </c>
      <c r="L1429" s="22">
        <v>14434512</v>
      </c>
    </row>
    <row r="1430" spans="2:12">
      <c r="B1430" s="6" t="s">
        <v>2295</v>
      </c>
      <c r="C1430" s="22">
        <v>0</v>
      </c>
      <c r="E1430" s="6" t="s">
        <v>2289</v>
      </c>
      <c r="F1430" s="22">
        <v>0</v>
      </c>
      <c r="H1430" s="6" t="s">
        <v>2482</v>
      </c>
      <c r="I1430" s="22">
        <v>78570</v>
      </c>
      <c r="K1430" s="6" t="s">
        <v>2523</v>
      </c>
      <c r="L1430" s="22">
        <v>9134914</v>
      </c>
    </row>
    <row r="1431" spans="2:12">
      <c r="B1431" s="6" t="s">
        <v>2296</v>
      </c>
      <c r="C1431" s="22">
        <v>0</v>
      </c>
      <c r="E1431" s="6" t="s">
        <v>2290</v>
      </c>
      <c r="F1431" s="22">
        <v>123721</v>
      </c>
      <c r="H1431" s="6" t="s">
        <v>2483</v>
      </c>
      <c r="I1431" s="22">
        <v>12846</v>
      </c>
      <c r="K1431" s="6" t="s">
        <v>2525</v>
      </c>
      <c r="L1431" s="22">
        <v>75276</v>
      </c>
    </row>
    <row r="1432" spans="2:12">
      <c r="B1432" s="6" t="s">
        <v>2297</v>
      </c>
      <c r="C1432" s="22">
        <v>3663762</v>
      </c>
      <c r="E1432" s="6" t="s">
        <v>2291</v>
      </c>
      <c r="F1432" s="22">
        <v>819221</v>
      </c>
      <c r="H1432" s="6" t="s">
        <v>2484</v>
      </c>
      <c r="I1432" s="22">
        <v>13076708</v>
      </c>
      <c r="K1432" s="6" t="s">
        <v>2526</v>
      </c>
      <c r="L1432" s="22">
        <v>1238831</v>
      </c>
    </row>
    <row r="1433" spans="2:12">
      <c r="B1433" s="6" t="s">
        <v>2298</v>
      </c>
      <c r="C1433" s="22">
        <v>0</v>
      </c>
      <c r="E1433" s="6" t="s">
        <v>2292</v>
      </c>
      <c r="F1433" s="22">
        <v>1587458</v>
      </c>
      <c r="H1433" s="6" t="s">
        <v>2485</v>
      </c>
      <c r="I1433" s="22">
        <v>301888</v>
      </c>
      <c r="K1433" s="6" t="s">
        <v>2527</v>
      </c>
      <c r="L1433" s="22">
        <v>1254</v>
      </c>
    </row>
    <row r="1434" spans="2:12">
      <c r="B1434" s="6" t="s">
        <v>2299</v>
      </c>
      <c r="C1434" s="22">
        <v>0</v>
      </c>
      <c r="E1434" s="6" t="s">
        <v>2293</v>
      </c>
      <c r="F1434" s="22">
        <v>47495</v>
      </c>
      <c r="H1434" s="6" t="s">
        <v>2486</v>
      </c>
      <c r="I1434" s="22">
        <v>28750</v>
      </c>
      <c r="K1434" s="6" t="s">
        <v>2528</v>
      </c>
      <c r="L1434" s="22">
        <v>155181</v>
      </c>
    </row>
    <row r="1435" spans="2:12">
      <c r="B1435" s="6" t="s">
        <v>2300</v>
      </c>
      <c r="C1435" s="22">
        <v>262575</v>
      </c>
      <c r="E1435" s="6" t="s">
        <v>2294</v>
      </c>
      <c r="F1435" s="22">
        <v>337376</v>
      </c>
      <c r="H1435" s="6" t="s">
        <v>2487</v>
      </c>
      <c r="I1435" s="22">
        <v>2671366</v>
      </c>
      <c r="K1435" s="6" t="s">
        <v>7576</v>
      </c>
      <c r="L1435" s="22">
        <v>0</v>
      </c>
    </row>
    <row r="1436" spans="2:12">
      <c r="B1436" s="6" t="s">
        <v>2301</v>
      </c>
      <c r="C1436" s="22">
        <v>0</v>
      </c>
      <c r="E1436" s="6" t="s">
        <v>2295</v>
      </c>
      <c r="F1436" s="22">
        <v>0</v>
      </c>
      <c r="H1436" s="6" t="s">
        <v>2488</v>
      </c>
      <c r="I1436" s="22">
        <v>8938815</v>
      </c>
      <c r="K1436" s="6" t="s">
        <v>2529</v>
      </c>
      <c r="L1436" s="22">
        <v>0</v>
      </c>
    </row>
    <row r="1437" spans="2:12">
      <c r="B1437" s="6" t="s">
        <v>2302</v>
      </c>
      <c r="C1437" s="22">
        <v>0</v>
      </c>
      <c r="E1437" s="6" t="s">
        <v>2296</v>
      </c>
      <c r="F1437" s="22">
        <v>0</v>
      </c>
      <c r="H1437" s="6" t="s">
        <v>7137</v>
      </c>
      <c r="I1437" s="22">
        <v>0</v>
      </c>
      <c r="K1437" s="6" t="s">
        <v>7142</v>
      </c>
      <c r="L1437" s="22">
        <v>0</v>
      </c>
    </row>
    <row r="1438" spans="2:12">
      <c r="B1438" s="6" t="s">
        <v>2303</v>
      </c>
      <c r="C1438" s="22">
        <v>228458</v>
      </c>
      <c r="E1438" s="6" t="s">
        <v>2297</v>
      </c>
      <c r="F1438" s="22">
        <v>5531438</v>
      </c>
      <c r="H1438" s="6" t="s">
        <v>2489</v>
      </c>
      <c r="I1438" s="22">
        <v>875433</v>
      </c>
      <c r="K1438" s="6" t="s">
        <v>2531</v>
      </c>
      <c r="L1438" s="22">
        <v>50891</v>
      </c>
    </row>
    <row r="1439" spans="2:12">
      <c r="B1439" s="6" t="s">
        <v>2304</v>
      </c>
      <c r="C1439" s="22">
        <v>61328</v>
      </c>
      <c r="E1439" s="6" t="s">
        <v>2298</v>
      </c>
      <c r="F1439" s="22">
        <v>0</v>
      </c>
      <c r="H1439" s="6" t="s">
        <v>2490</v>
      </c>
      <c r="I1439" s="22">
        <v>3936035</v>
      </c>
      <c r="K1439" s="6" t="s">
        <v>2532</v>
      </c>
      <c r="L1439" s="22">
        <v>0</v>
      </c>
    </row>
    <row r="1440" spans="2:12">
      <c r="B1440" s="6" t="s">
        <v>2305</v>
      </c>
      <c r="C1440" s="22">
        <v>77430</v>
      </c>
      <c r="E1440" s="6" t="s">
        <v>2299</v>
      </c>
      <c r="F1440" s="22">
        <v>0</v>
      </c>
      <c r="H1440" s="6" t="s">
        <v>7138</v>
      </c>
      <c r="I1440" s="22">
        <v>0</v>
      </c>
      <c r="K1440" s="6" t="s">
        <v>7143</v>
      </c>
      <c r="L1440" s="22">
        <v>204998</v>
      </c>
    </row>
    <row r="1441" spans="2:12">
      <c r="B1441" s="6" t="s">
        <v>2306</v>
      </c>
      <c r="C1441" s="22">
        <v>748005</v>
      </c>
      <c r="E1441" s="6" t="s">
        <v>2300</v>
      </c>
      <c r="F1441" s="22">
        <v>207040</v>
      </c>
      <c r="H1441" s="6" t="s">
        <v>6681</v>
      </c>
      <c r="I1441" s="22">
        <v>0</v>
      </c>
      <c r="K1441" s="6" t="s">
        <v>2535</v>
      </c>
      <c r="L1441" s="22">
        <v>1011323</v>
      </c>
    </row>
    <row r="1442" spans="2:12">
      <c r="B1442" s="6" t="s">
        <v>2307</v>
      </c>
      <c r="C1442" s="22">
        <v>0</v>
      </c>
      <c r="E1442" s="6" t="s">
        <v>2302</v>
      </c>
      <c r="F1442" s="22">
        <v>0</v>
      </c>
      <c r="H1442" s="6" t="s">
        <v>2491</v>
      </c>
      <c r="I1442" s="22">
        <v>0</v>
      </c>
      <c r="K1442" s="6" t="s">
        <v>2537</v>
      </c>
      <c r="L1442" s="22">
        <v>586929</v>
      </c>
    </row>
    <row r="1443" spans="2:12">
      <c r="B1443" s="6" t="s">
        <v>2308</v>
      </c>
      <c r="C1443" s="22">
        <v>54161</v>
      </c>
      <c r="E1443" s="6" t="s">
        <v>2303</v>
      </c>
      <c r="F1443" s="22">
        <v>148381</v>
      </c>
      <c r="H1443" s="6" t="s">
        <v>6682</v>
      </c>
      <c r="I1443" s="22">
        <v>1918</v>
      </c>
      <c r="K1443" s="6" t="s">
        <v>6684</v>
      </c>
      <c r="L1443" s="22">
        <v>0</v>
      </c>
    </row>
    <row r="1444" spans="2:12">
      <c r="B1444" s="6" t="s">
        <v>2309</v>
      </c>
      <c r="C1444" s="22">
        <v>1070517</v>
      </c>
      <c r="E1444" s="6" t="s">
        <v>2304</v>
      </c>
      <c r="F1444" s="22">
        <v>0</v>
      </c>
      <c r="H1444" s="6" t="s">
        <v>2492</v>
      </c>
      <c r="I1444" s="22">
        <v>0</v>
      </c>
      <c r="K1444" s="6" t="s">
        <v>2539</v>
      </c>
      <c r="L1444" s="22">
        <v>0</v>
      </c>
    </row>
    <row r="1445" spans="2:12">
      <c r="B1445" s="6" t="s">
        <v>2310</v>
      </c>
      <c r="C1445" s="22">
        <v>0</v>
      </c>
      <c r="E1445" s="6" t="s">
        <v>2305</v>
      </c>
      <c r="F1445" s="22">
        <v>802537</v>
      </c>
      <c r="H1445" s="6" t="s">
        <v>2493</v>
      </c>
      <c r="I1445" s="22">
        <v>334600</v>
      </c>
      <c r="K1445" s="6" t="s">
        <v>7144</v>
      </c>
      <c r="L1445" s="22">
        <v>0</v>
      </c>
    </row>
    <row r="1446" spans="2:12">
      <c r="B1446" s="6" t="s">
        <v>2311</v>
      </c>
      <c r="C1446" s="22">
        <v>60598</v>
      </c>
      <c r="E1446" s="6" t="s">
        <v>2306</v>
      </c>
      <c r="F1446" s="22">
        <v>950797</v>
      </c>
      <c r="H1446" s="6" t="s">
        <v>2494</v>
      </c>
      <c r="I1446" s="22">
        <v>0</v>
      </c>
      <c r="K1446" s="6" t="s">
        <v>6685</v>
      </c>
      <c r="L1446" s="22">
        <v>1793102</v>
      </c>
    </row>
    <row r="1447" spans="2:12">
      <c r="B1447" s="6" t="s">
        <v>2312</v>
      </c>
      <c r="C1447" s="22">
        <v>178418</v>
      </c>
      <c r="E1447" s="6" t="s">
        <v>2307</v>
      </c>
      <c r="F1447" s="22">
        <v>0</v>
      </c>
      <c r="H1447" s="6" t="s">
        <v>2495</v>
      </c>
      <c r="I1447" s="22">
        <v>0</v>
      </c>
      <c r="K1447" s="6" t="s">
        <v>7577</v>
      </c>
      <c r="L1447" s="22">
        <v>0</v>
      </c>
    </row>
    <row r="1448" spans="2:12">
      <c r="B1448" s="6" t="s">
        <v>2313</v>
      </c>
      <c r="C1448" s="22">
        <v>0</v>
      </c>
      <c r="E1448" s="6" t="s">
        <v>2308</v>
      </c>
      <c r="F1448" s="22">
        <v>32263</v>
      </c>
      <c r="H1448" s="6" t="s">
        <v>2496</v>
      </c>
      <c r="I1448" s="22">
        <v>38847</v>
      </c>
      <c r="K1448" s="6" t="s">
        <v>2541</v>
      </c>
      <c r="L1448" s="22">
        <v>130397</v>
      </c>
    </row>
    <row r="1449" spans="2:12">
      <c r="B1449" s="6" t="s">
        <v>2314</v>
      </c>
      <c r="C1449" s="22">
        <v>52872</v>
      </c>
      <c r="E1449" s="6" t="s">
        <v>2309</v>
      </c>
      <c r="F1449" s="22">
        <v>2268920</v>
      </c>
      <c r="H1449" s="6" t="s">
        <v>2497</v>
      </c>
      <c r="I1449" s="22">
        <v>0</v>
      </c>
      <c r="K1449" s="6" t="s">
        <v>2542</v>
      </c>
      <c r="L1449" s="22">
        <v>0</v>
      </c>
    </row>
    <row r="1450" spans="2:12">
      <c r="B1450" s="6" t="s">
        <v>2315</v>
      </c>
      <c r="C1450" s="22">
        <v>10689</v>
      </c>
      <c r="E1450" s="6" t="s">
        <v>2310</v>
      </c>
      <c r="F1450" s="22">
        <v>0</v>
      </c>
      <c r="H1450" s="6" t="s">
        <v>7139</v>
      </c>
      <c r="I1450" s="22">
        <v>0</v>
      </c>
      <c r="K1450" s="6" t="s">
        <v>6686</v>
      </c>
      <c r="L1450" s="22">
        <v>0</v>
      </c>
    </row>
    <row r="1451" spans="2:12">
      <c r="B1451" s="6" t="s">
        <v>2316</v>
      </c>
      <c r="C1451" s="22">
        <v>1699131</v>
      </c>
      <c r="E1451" s="6" t="s">
        <v>6672</v>
      </c>
      <c r="F1451" s="22">
        <v>0</v>
      </c>
      <c r="H1451" s="6" t="s">
        <v>2499</v>
      </c>
      <c r="I1451" s="22">
        <v>265776600</v>
      </c>
      <c r="K1451" s="6" t="s">
        <v>2544</v>
      </c>
      <c r="L1451" s="22">
        <v>0</v>
      </c>
    </row>
    <row r="1452" spans="2:12">
      <c r="B1452" s="6" t="s">
        <v>2317</v>
      </c>
      <c r="C1452" s="22">
        <v>2702568</v>
      </c>
      <c r="E1452" s="6" t="s">
        <v>2311</v>
      </c>
      <c r="F1452" s="22">
        <v>59200</v>
      </c>
      <c r="H1452" s="6" t="s">
        <v>2500</v>
      </c>
      <c r="I1452" s="22">
        <v>168772</v>
      </c>
      <c r="K1452" s="6" t="s">
        <v>2547</v>
      </c>
      <c r="L1452" s="22">
        <v>1509681</v>
      </c>
    </row>
    <row r="1453" spans="2:12">
      <c r="B1453" s="6" t="s">
        <v>2318</v>
      </c>
      <c r="C1453" s="22">
        <v>385533</v>
      </c>
      <c r="E1453" s="6" t="s">
        <v>2312</v>
      </c>
      <c r="F1453" s="22">
        <v>413260</v>
      </c>
      <c r="H1453" s="6" t="s">
        <v>2501</v>
      </c>
      <c r="I1453" s="22">
        <v>1568690</v>
      </c>
      <c r="K1453" s="6" t="s">
        <v>2548</v>
      </c>
      <c r="L1453" s="22">
        <v>0</v>
      </c>
    </row>
    <row r="1454" spans="2:12">
      <c r="B1454" s="6" t="s">
        <v>2319</v>
      </c>
      <c r="C1454" s="22">
        <v>1502554</v>
      </c>
      <c r="E1454" s="6" t="s">
        <v>2313</v>
      </c>
      <c r="F1454" s="22">
        <v>0</v>
      </c>
      <c r="H1454" s="6" t="s">
        <v>2502</v>
      </c>
      <c r="I1454" s="22">
        <v>2338974</v>
      </c>
      <c r="K1454" s="6" t="s">
        <v>2549</v>
      </c>
      <c r="L1454" s="22">
        <v>64160491</v>
      </c>
    </row>
    <row r="1455" spans="2:12">
      <c r="B1455" s="6" t="s">
        <v>2320</v>
      </c>
      <c r="C1455" s="22">
        <v>0</v>
      </c>
      <c r="E1455" s="6" t="s">
        <v>2314</v>
      </c>
      <c r="F1455" s="22">
        <v>112172</v>
      </c>
      <c r="H1455" s="6" t="s">
        <v>2503</v>
      </c>
      <c r="I1455" s="22">
        <v>15714</v>
      </c>
      <c r="K1455" s="6" t="s">
        <v>2550</v>
      </c>
      <c r="L1455" s="22">
        <v>3481</v>
      </c>
    </row>
    <row r="1456" spans="2:12">
      <c r="B1456" s="6" t="s">
        <v>2321</v>
      </c>
      <c r="C1456" s="22">
        <v>148560</v>
      </c>
      <c r="E1456" s="6" t="s">
        <v>2315</v>
      </c>
      <c r="F1456" s="22">
        <v>0</v>
      </c>
      <c r="H1456" s="6" t="s">
        <v>2504</v>
      </c>
      <c r="I1456" s="22">
        <v>1515490</v>
      </c>
      <c r="K1456" s="6" t="s">
        <v>2551</v>
      </c>
      <c r="L1456" s="22">
        <v>20981</v>
      </c>
    </row>
    <row r="1457" spans="2:12">
      <c r="B1457" s="6" t="s">
        <v>2322</v>
      </c>
      <c r="C1457" s="22">
        <v>320825</v>
      </c>
      <c r="E1457" s="6" t="s">
        <v>2316</v>
      </c>
      <c r="F1457" s="22">
        <v>808292</v>
      </c>
      <c r="H1457" s="6" t="s">
        <v>2505</v>
      </c>
      <c r="I1457" s="22">
        <v>0</v>
      </c>
      <c r="K1457" s="6" t="s">
        <v>2552</v>
      </c>
      <c r="L1457" s="22">
        <v>16265318</v>
      </c>
    </row>
    <row r="1458" spans="2:12">
      <c r="B1458" s="6" t="s">
        <v>2323</v>
      </c>
      <c r="C1458" s="22">
        <v>0</v>
      </c>
      <c r="E1458" s="6" t="s">
        <v>2317</v>
      </c>
      <c r="F1458" s="22">
        <v>1749240</v>
      </c>
      <c r="H1458" s="6" t="s">
        <v>2507</v>
      </c>
      <c r="I1458" s="22">
        <v>1434349</v>
      </c>
      <c r="K1458" s="6" t="s">
        <v>2553</v>
      </c>
      <c r="L1458" s="22">
        <v>1168223</v>
      </c>
    </row>
    <row r="1459" spans="2:12">
      <c r="B1459" s="6" t="s">
        <v>2324</v>
      </c>
      <c r="C1459" s="22">
        <v>0</v>
      </c>
      <c r="E1459" s="6" t="s">
        <v>2318</v>
      </c>
      <c r="F1459" s="22">
        <v>197619</v>
      </c>
      <c r="H1459" s="6" t="s">
        <v>7140</v>
      </c>
      <c r="I1459" s="22">
        <v>4167</v>
      </c>
      <c r="K1459" s="6" t="s">
        <v>7578</v>
      </c>
      <c r="L1459" s="22">
        <v>0</v>
      </c>
    </row>
    <row r="1460" spans="2:12">
      <c r="B1460" s="6" t="s">
        <v>2325</v>
      </c>
      <c r="C1460" s="22">
        <v>47772</v>
      </c>
      <c r="E1460" s="6" t="s">
        <v>2319</v>
      </c>
      <c r="F1460" s="22">
        <v>0</v>
      </c>
      <c r="H1460" s="6" t="s">
        <v>2511</v>
      </c>
      <c r="I1460" s="22">
        <v>628235</v>
      </c>
      <c r="K1460" s="6" t="s">
        <v>2554</v>
      </c>
      <c r="L1460" s="22">
        <v>8502702</v>
      </c>
    </row>
    <row r="1461" spans="2:12">
      <c r="B1461" s="6" t="s">
        <v>2326</v>
      </c>
      <c r="C1461" s="22">
        <v>114919</v>
      </c>
      <c r="E1461" s="6" t="s">
        <v>2320</v>
      </c>
      <c r="F1461" s="22">
        <v>0</v>
      </c>
      <c r="H1461" s="6" t="s">
        <v>2512</v>
      </c>
      <c r="I1461" s="22">
        <v>635305</v>
      </c>
      <c r="K1461" s="6" t="s">
        <v>7579</v>
      </c>
      <c r="L1461" s="22">
        <v>497064</v>
      </c>
    </row>
    <row r="1462" spans="2:12">
      <c r="B1462" s="6" t="s">
        <v>2327</v>
      </c>
      <c r="C1462" s="22">
        <v>2887774</v>
      </c>
      <c r="E1462" s="6" t="s">
        <v>2321</v>
      </c>
      <c r="F1462" s="22">
        <v>109156</v>
      </c>
      <c r="H1462" s="6" t="s">
        <v>7141</v>
      </c>
      <c r="I1462" s="22">
        <v>0</v>
      </c>
      <c r="K1462" s="6" t="s">
        <v>7580</v>
      </c>
      <c r="L1462" s="22">
        <v>0</v>
      </c>
    </row>
    <row r="1463" spans="2:12">
      <c r="B1463" s="6" t="s">
        <v>2328</v>
      </c>
      <c r="C1463" s="22">
        <v>452201</v>
      </c>
      <c r="E1463" s="6" t="s">
        <v>2322</v>
      </c>
      <c r="F1463" s="22">
        <v>405973</v>
      </c>
      <c r="H1463" s="6" t="s">
        <v>2513</v>
      </c>
      <c r="I1463" s="22">
        <v>46739</v>
      </c>
      <c r="K1463" s="6" t="s">
        <v>2555</v>
      </c>
      <c r="L1463" s="22">
        <v>0</v>
      </c>
    </row>
    <row r="1464" spans="2:12">
      <c r="B1464" s="6" t="s">
        <v>2329</v>
      </c>
      <c r="C1464" s="22">
        <v>0</v>
      </c>
      <c r="E1464" s="6" t="s">
        <v>2323</v>
      </c>
      <c r="F1464" s="22">
        <v>0</v>
      </c>
      <c r="H1464" s="6" t="s">
        <v>6683</v>
      </c>
      <c r="I1464" s="22">
        <v>1164413</v>
      </c>
      <c r="K1464" s="6" t="s">
        <v>2557</v>
      </c>
      <c r="L1464" s="22">
        <v>42875</v>
      </c>
    </row>
    <row r="1465" spans="2:12">
      <c r="B1465" s="6" t="s">
        <v>2330</v>
      </c>
      <c r="C1465" s="22">
        <v>365492</v>
      </c>
      <c r="E1465" s="6" t="s">
        <v>2324</v>
      </c>
      <c r="F1465" s="22">
        <v>0</v>
      </c>
      <c r="H1465" s="6" t="s">
        <v>2514</v>
      </c>
      <c r="I1465" s="22">
        <v>0</v>
      </c>
      <c r="K1465" s="6" t="s">
        <v>2559</v>
      </c>
      <c r="L1465" s="22">
        <v>3194722</v>
      </c>
    </row>
    <row r="1466" spans="2:12">
      <c r="B1466" s="6" t="s">
        <v>2331</v>
      </c>
      <c r="C1466" s="22">
        <v>0</v>
      </c>
      <c r="E1466" s="6" t="s">
        <v>2325</v>
      </c>
      <c r="F1466" s="22">
        <v>7128</v>
      </c>
      <c r="H1466" s="6" t="s">
        <v>2516</v>
      </c>
      <c r="I1466" s="22">
        <v>0</v>
      </c>
      <c r="K1466" s="6" t="s">
        <v>2560</v>
      </c>
      <c r="L1466" s="22">
        <v>2453466</v>
      </c>
    </row>
    <row r="1467" spans="2:12">
      <c r="B1467" s="6" t="s">
        <v>2332</v>
      </c>
      <c r="C1467" s="22">
        <v>0</v>
      </c>
      <c r="E1467" s="6" t="s">
        <v>2327</v>
      </c>
      <c r="F1467" s="22">
        <v>2046241</v>
      </c>
      <c r="H1467" s="6" t="s">
        <v>2517</v>
      </c>
      <c r="I1467" s="22">
        <v>3150975</v>
      </c>
      <c r="K1467" s="6" t="s">
        <v>2561</v>
      </c>
      <c r="L1467" s="22">
        <v>2163585</v>
      </c>
    </row>
    <row r="1468" spans="2:12">
      <c r="B1468" s="6" t="s">
        <v>2333</v>
      </c>
      <c r="C1468" s="22">
        <v>1150947</v>
      </c>
      <c r="E1468" s="6" t="s">
        <v>2328</v>
      </c>
      <c r="F1468" s="22">
        <v>562939</v>
      </c>
      <c r="H1468" s="6" t="s">
        <v>2518</v>
      </c>
      <c r="I1468" s="22">
        <v>375007</v>
      </c>
      <c r="K1468" s="6" t="s">
        <v>2562</v>
      </c>
      <c r="L1468" s="22">
        <v>1195858</v>
      </c>
    </row>
    <row r="1469" spans="2:12">
      <c r="B1469" s="6" t="s">
        <v>2334</v>
      </c>
      <c r="C1469" s="22">
        <v>0</v>
      </c>
      <c r="E1469" s="6" t="s">
        <v>2329</v>
      </c>
      <c r="F1469" s="22">
        <v>32220</v>
      </c>
      <c r="H1469" s="6" t="s">
        <v>2519</v>
      </c>
      <c r="I1469" s="22">
        <v>0</v>
      </c>
      <c r="K1469" s="6" t="s">
        <v>2564</v>
      </c>
      <c r="L1469" s="22">
        <v>665002</v>
      </c>
    </row>
    <row r="1470" spans="2:12">
      <c r="B1470" s="6" t="s">
        <v>2335</v>
      </c>
      <c r="C1470" s="22">
        <v>333209</v>
      </c>
      <c r="E1470" s="6" t="s">
        <v>2330</v>
      </c>
      <c r="F1470" s="22">
        <v>157064</v>
      </c>
      <c r="H1470" s="6" t="s">
        <v>2520</v>
      </c>
      <c r="I1470" s="22">
        <v>4120163</v>
      </c>
      <c r="K1470" s="6" t="s">
        <v>7581</v>
      </c>
      <c r="L1470" s="22">
        <v>0</v>
      </c>
    </row>
    <row r="1471" spans="2:12">
      <c r="B1471" s="6" t="s">
        <v>2336</v>
      </c>
      <c r="C1471" s="22">
        <v>396525</v>
      </c>
      <c r="E1471" s="6" t="s">
        <v>2331</v>
      </c>
      <c r="F1471" s="22">
        <v>0</v>
      </c>
      <c r="H1471" s="6" t="s">
        <v>2521</v>
      </c>
      <c r="I1471" s="22">
        <v>766345</v>
      </c>
      <c r="K1471" s="6" t="s">
        <v>2565</v>
      </c>
      <c r="L1471" s="22">
        <v>490086</v>
      </c>
    </row>
    <row r="1472" spans="2:12">
      <c r="B1472" s="6" t="s">
        <v>2337</v>
      </c>
      <c r="C1472" s="22">
        <v>1099409</v>
      </c>
      <c r="E1472" s="6" t="s">
        <v>2333</v>
      </c>
      <c r="F1472" s="22">
        <v>852303</v>
      </c>
      <c r="H1472" s="6" t="s">
        <v>2522</v>
      </c>
      <c r="I1472" s="22">
        <v>22682757</v>
      </c>
      <c r="K1472" s="6" t="s">
        <v>2566</v>
      </c>
      <c r="L1472" s="22">
        <v>239127</v>
      </c>
    </row>
    <row r="1473" spans="2:12">
      <c r="B1473" s="6" t="s">
        <v>2338</v>
      </c>
      <c r="C1473" s="22">
        <v>0</v>
      </c>
      <c r="E1473" s="6" t="s">
        <v>2334</v>
      </c>
      <c r="F1473" s="22">
        <v>0</v>
      </c>
      <c r="H1473" s="6" t="s">
        <v>2523</v>
      </c>
      <c r="I1473" s="22">
        <v>485515</v>
      </c>
      <c r="K1473" s="6" t="s">
        <v>2567</v>
      </c>
      <c r="L1473" s="22">
        <v>1911328</v>
      </c>
    </row>
    <row r="1474" spans="2:12">
      <c r="B1474" s="6" t="s">
        <v>2339</v>
      </c>
      <c r="C1474" s="22">
        <v>173599</v>
      </c>
      <c r="E1474" s="6" t="s">
        <v>2335</v>
      </c>
      <c r="F1474" s="22">
        <v>526392</v>
      </c>
      <c r="H1474" s="6" t="s">
        <v>2524</v>
      </c>
      <c r="I1474" s="22">
        <v>0</v>
      </c>
      <c r="K1474" s="6" t="s">
        <v>2568</v>
      </c>
      <c r="L1474" s="22">
        <v>74069</v>
      </c>
    </row>
    <row r="1475" spans="2:12">
      <c r="B1475" s="6" t="s">
        <v>2340</v>
      </c>
      <c r="C1475" s="22">
        <v>0</v>
      </c>
      <c r="E1475" s="6" t="s">
        <v>2336</v>
      </c>
      <c r="F1475" s="22">
        <v>2430948</v>
      </c>
      <c r="H1475" s="6" t="s">
        <v>2525</v>
      </c>
      <c r="I1475" s="22">
        <v>733805</v>
      </c>
      <c r="K1475" s="6" t="s">
        <v>2569</v>
      </c>
      <c r="L1475" s="22">
        <v>49365</v>
      </c>
    </row>
    <row r="1476" spans="2:12">
      <c r="B1476" s="6" t="s">
        <v>2341</v>
      </c>
      <c r="C1476" s="22">
        <v>0</v>
      </c>
      <c r="E1476" s="6" t="s">
        <v>2337</v>
      </c>
      <c r="F1476" s="22">
        <v>1102469</v>
      </c>
      <c r="H1476" s="6" t="s">
        <v>2526</v>
      </c>
      <c r="I1476" s="22">
        <v>61356</v>
      </c>
      <c r="K1476" s="6" t="s">
        <v>7582</v>
      </c>
      <c r="L1476" s="22">
        <v>0</v>
      </c>
    </row>
    <row r="1477" spans="2:12">
      <c r="B1477" s="6" t="s">
        <v>2342</v>
      </c>
      <c r="C1477" s="22">
        <v>863881</v>
      </c>
      <c r="E1477" s="6" t="s">
        <v>2338</v>
      </c>
      <c r="F1477" s="22">
        <v>0</v>
      </c>
      <c r="H1477" s="6" t="s">
        <v>2527</v>
      </c>
      <c r="I1477" s="22">
        <v>8307</v>
      </c>
      <c r="K1477" s="6" t="s">
        <v>2570</v>
      </c>
      <c r="L1477" s="22">
        <v>326603</v>
      </c>
    </row>
    <row r="1478" spans="2:12">
      <c r="B1478" s="6" t="s">
        <v>2343</v>
      </c>
      <c r="C1478" s="22">
        <v>159501</v>
      </c>
      <c r="E1478" s="6" t="s">
        <v>2339</v>
      </c>
      <c r="F1478" s="22">
        <v>139158</v>
      </c>
      <c r="H1478" s="6" t="s">
        <v>2528</v>
      </c>
      <c r="I1478" s="22">
        <v>5671</v>
      </c>
      <c r="K1478" s="6" t="s">
        <v>2571</v>
      </c>
      <c r="L1478" s="22">
        <v>20954</v>
      </c>
    </row>
    <row r="1479" spans="2:12">
      <c r="B1479" s="6" t="s">
        <v>2344</v>
      </c>
      <c r="C1479" s="22">
        <v>555519</v>
      </c>
      <c r="E1479" s="6" t="s">
        <v>2341</v>
      </c>
      <c r="F1479" s="22">
        <v>0</v>
      </c>
      <c r="H1479" s="6" t="s">
        <v>2529</v>
      </c>
      <c r="I1479" s="22">
        <v>6437</v>
      </c>
      <c r="K1479" s="6" t="s">
        <v>2573</v>
      </c>
      <c r="L1479" s="22">
        <v>0</v>
      </c>
    </row>
    <row r="1480" spans="2:12">
      <c r="B1480" s="6" t="s">
        <v>2345</v>
      </c>
      <c r="C1480" s="22">
        <v>42000</v>
      </c>
      <c r="E1480" s="6" t="s">
        <v>2342</v>
      </c>
      <c r="F1480" s="22">
        <v>1439764</v>
      </c>
      <c r="H1480" s="6" t="s">
        <v>7142</v>
      </c>
      <c r="I1480" s="22">
        <v>0</v>
      </c>
      <c r="K1480" s="6" t="s">
        <v>7145</v>
      </c>
      <c r="L1480" s="22">
        <v>551</v>
      </c>
    </row>
    <row r="1481" spans="2:12">
      <c r="B1481" s="6" t="s">
        <v>2346</v>
      </c>
      <c r="C1481" s="22">
        <v>22440</v>
      </c>
      <c r="E1481" s="6" t="s">
        <v>2343</v>
      </c>
      <c r="F1481" s="22">
        <v>97380</v>
      </c>
      <c r="H1481" s="6" t="s">
        <v>2531</v>
      </c>
      <c r="I1481" s="22">
        <v>89291</v>
      </c>
      <c r="K1481" s="6" t="s">
        <v>6687</v>
      </c>
      <c r="L1481" s="22">
        <v>69649</v>
      </c>
    </row>
    <row r="1482" spans="2:12">
      <c r="B1482" s="6" t="s">
        <v>2347</v>
      </c>
      <c r="C1482" s="22">
        <v>553515</v>
      </c>
      <c r="E1482" s="6" t="s">
        <v>2344</v>
      </c>
      <c r="F1482" s="22">
        <v>420224</v>
      </c>
      <c r="H1482" s="6" t="s">
        <v>2532</v>
      </c>
      <c r="I1482" s="22">
        <v>0</v>
      </c>
      <c r="K1482" s="6" t="s">
        <v>2576</v>
      </c>
      <c r="L1482" s="22">
        <v>0</v>
      </c>
    </row>
    <row r="1483" spans="2:12">
      <c r="B1483" s="6" t="s">
        <v>2348</v>
      </c>
      <c r="C1483" s="22">
        <v>2495394</v>
      </c>
      <c r="E1483" s="6" t="s">
        <v>2345</v>
      </c>
      <c r="F1483" s="22">
        <v>13200</v>
      </c>
      <c r="H1483" s="6" t="s">
        <v>7143</v>
      </c>
      <c r="I1483" s="22">
        <v>46558</v>
      </c>
      <c r="K1483" s="6" t="s">
        <v>7583</v>
      </c>
      <c r="L1483" s="22">
        <v>0</v>
      </c>
    </row>
    <row r="1484" spans="2:12">
      <c r="B1484" s="6" t="s">
        <v>2349</v>
      </c>
      <c r="C1484" s="22">
        <v>0</v>
      </c>
      <c r="E1484" s="6" t="s">
        <v>2346</v>
      </c>
      <c r="F1484" s="22">
        <v>461580</v>
      </c>
      <c r="H1484" s="6" t="s">
        <v>2535</v>
      </c>
      <c r="I1484" s="22">
        <v>512493</v>
      </c>
      <c r="K1484" s="6" t="s">
        <v>2579</v>
      </c>
      <c r="L1484" s="22">
        <v>617720</v>
      </c>
    </row>
    <row r="1485" spans="2:12">
      <c r="B1485" s="6" t="s">
        <v>2350</v>
      </c>
      <c r="C1485" s="22">
        <v>0</v>
      </c>
      <c r="E1485" s="6" t="s">
        <v>2347</v>
      </c>
      <c r="F1485" s="22">
        <v>745132</v>
      </c>
      <c r="H1485" s="6" t="s">
        <v>2537</v>
      </c>
      <c r="I1485" s="22">
        <v>1013582</v>
      </c>
      <c r="K1485" s="6" t="s">
        <v>2580</v>
      </c>
      <c r="L1485" s="22">
        <v>3897949</v>
      </c>
    </row>
    <row r="1486" spans="2:12">
      <c r="B1486" s="6" t="s">
        <v>2351</v>
      </c>
      <c r="C1486" s="22">
        <v>259854</v>
      </c>
      <c r="E1486" s="6" t="s">
        <v>2348</v>
      </c>
      <c r="F1486" s="22">
        <v>2414073</v>
      </c>
      <c r="H1486" s="6" t="s">
        <v>2538</v>
      </c>
      <c r="I1486" s="22">
        <v>0</v>
      </c>
      <c r="K1486" s="6" t="s">
        <v>2581</v>
      </c>
      <c r="L1486" s="22">
        <v>267253</v>
      </c>
    </row>
    <row r="1487" spans="2:12">
      <c r="B1487" s="6" t="s">
        <v>2352</v>
      </c>
      <c r="C1487" s="22">
        <v>32004</v>
      </c>
      <c r="E1487" s="6" t="s">
        <v>2349</v>
      </c>
      <c r="F1487" s="22">
        <v>6869</v>
      </c>
      <c r="H1487" s="6" t="s">
        <v>6684</v>
      </c>
      <c r="I1487" s="22">
        <v>0</v>
      </c>
      <c r="K1487" s="6" t="s">
        <v>2582</v>
      </c>
      <c r="L1487" s="22">
        <v>238514</v>
      </c>
    </row>
    <row r="1488" spans="2:12">
      <c r="B1488" s="6" t="s">
        <v>2353</v>
      </c>
      <c r="C1488" s="22">
        <v>735049</v>
      </c>
      <c r="E1488" s="6" t="s">
        <v>2350</v>
      </c>
      <c r="F1488" s="22">
        <v>10395</v>
      </c>
      <c r="H1488" s="6" t="s">
        <v>2539</v>
      </c>
      <c r="I1488" s="22">
        <v>50000</v>
      </c>
      <c r="K1488" s="6" t="s">
        <v>2583</v>
      </c>
      <c r="L1488" s="22">
        <v>38286</v>
      </c>
    </row>
    <row r="1489" spans="2:12">
      <c r="B1489" s="6" t="s">
        <v>2354</v>
      </c>
      <c r="C1489" s="22">
        <v>18314041</v>
      </c>
      <c r="E1489" s="6" t="s">
        <v>2351</v>
      </c>
      <c r="F1489" s="22">
        <v>499087</v>
      </c>
      <c r="H1489" s="6" t="s">
        <v>7144</v>
      </c>
      <c r="I1489" s="22">
        <v>0</v>
      </c>
      <c r="K1489" s="6" t="s">
        <v>2584</v>
      </c>
      <c r="L1489" s="22">
        <v>500737</v>
      </c>
    </row>
    <row r="1490" spans="2:12">
      <c r="B1490" s="6" t="s">
        <v>2355</v>
      </c>
      <c r="C1490" s="22">
        <v>0</v>
      </c>
      <c r="E1490" s="6" t="s">
        <v>2353</v>
      </c>
      <c r="F1490" s="22">
        <v>780888</v>
      </c>
      <c r="H1490" s="6" t="s">
        <v>6685</v>
      </c>
      <c r="I1490" s="22">
        <v>44395</v>
      </c>
      <c r="K1490" s="6" t="s">
        <v>7584</v>
      </c>
      <c r="L1490" s="22">
        <v>471980</v>
      </c>
    </row>
    <row r="1491" spans="2:12">
      <c r="B1491" s="6" t="s">
        <v>2356</v>
      </c>
      <c r="C1491" s="22">
        <v>51229</v>
      </c>
      <c r="E1491" s="6" t="s">
        <v>6673</v>
      </c>
      <c r="F1491" s="22">
        <v>0</v>
      </c>
      <c r="H1491" s="6" t="s">
        <v>2541</v>
      </c>
      <c r="I1491" s="22">
        <v>546020</v>
      </c>
      <c r="K1491" s="6" t="s">
        <v>7146</v>
      </c>
      <c r="L1491" s="22">
        <v>151810</v>
      </c>
    </row>
    <row r="1492" spans="2:12">
      <c r="B1492" s="6" t="s">
        <v>2357</v>
      </c>
      <c r="C1492" s="22">
        <v>0</v>
      </c>
      <c r="E1492" s="6" t="s">
        <v>2354</v>
      </c>
      <c r="F1492" s="22">
        <v>17171243</v>
      </c>
      <c r="H1492" s="6" t="s">
        <v>2542</v>
      </c>
      <c r="I1492" s="22">
        <v>139625</v>
      </c>
      <c r="K1492" s="6" t="s">
        <v>2585</v>
      </c>
      <c r="L1492" s="22">
        <v>40882</v>
      </c>
    </row>
    <row r="1493" spans="2:12">
      <c r="B1493" s="6" t="s">
        <v>2358</v>
      </c>
      <c r="C1493" s="22">
        <v>0</v>
      </c>
      <c r="E1493" s="6" t="s">
        <v>6674</v>
      </c>
      <c r="F1493" s="22">
        <v>1048889</v>
      </c>
      <c r="H1493" s="6" t="s">
        <v>6686</v>
      </c>
      <c r="I1493" s="22">
        <v>0</v>
      </c>
      <c r="K1493" s="6" t="s">
        <v>2586</v>
      </c>
      <c r="L1493" s="22">
        <v>0</v>
      </c>
    </row>
    <row r="1494" spans="2:12">
      <c r="B1494" s="6" t="s">
        <v>2359</v>
      </c>
      <c r="C1494" s="22">
        <v>1001</v>
      </c>
      <c r="E1494" s="6" t="s">
        <v>2355</v>
      </c>
      <c r="F1494" s="22">
        <v>0</v>
      </c>
      <c r="H1494" s="6" t="s">
        <v>2544</v>
      </c>
      <c r="I1494" s="22">
        <v>0</v>
      </c>
      <c r="K1494" s="6" t="s">
        <v>2587</v>
      </c>
      <c r="L1494" s="22">
        <v>1652135</v>
      </c>
    </row>
    <row r="1495" spans="2:12">
      <c r="B1495" s="6" t="s">
        <v>2360</v>
      </c>
      <c r="C1495" s="22">
        <v>37228</v>
      </c>
      <c r="E1495" s="6" t="s">
        <v>2356</v>
      </c>
      <c r="F1495" s="22">
        <v>156299</v>
      </c>
      <c r="H1495" s="6" t="s">
        <v>2547</v>
      </c>
      <c r="I1495" s="22">
        <v>1150144</v>
      </c>
      <c r="K1495" s="6" t="s">
        <v>7147</v>
      </c>
      <c r="L1495" s="22">
        <v>0</v>
      </c>
    </row>
    <row r="1496" spans="2:12">
      <c r="B1496" s="6" t="s">
        <v>2361</v>
      </c>
      <c r="C1496" s="22">
        <v>0</v>
      </c>
      <c r="E1496" s="6" t="s">
        <v>2357</v>
      </c>
      <c r="F1496" s="22">
        <v>0</v>
      </c>
      <c r="H1496" s="6" t="s">
        <v>2548</v>
      </c>
      <c r="I1496" s="22">
        <v>51912</v>
      </c>
      <c r="K1496" s="6" t="s">
        <v>2588</v>
      </c>
      <c r="L1496" s="22">
        <v>13193</v>
      </c>
    </row>
    <row r="1497" spans="2:12">
      <c r="B1497" s="6" t="s">
        <v>2362</v>
      </c>
      <c r="C1497" s="22">
        <v>0</v>
      </c>
      <c r="E1497" s="6" t="s">
        <v>2358</v>
      </c>
      <c r="F1497" s="22">
        <v>0</v>
      </c>
      <c r="H1497" s="6" t="s">
        <v>2549</v>
      </c>
      <c r="I1497" s="22">
        <v>54743358</v>
      </c>
      <c r="K1497" s="6" t="s">
        <v>2589</v>
      </c>
      <c r="L1497" s="22">
        <v>26343</v>
      </c>
    </row>
    <row r="1498" spans="2:12">
      <c r="B1498" s="6" t="s">
        <v>2363</v>
      </c>
      <c r="C1498" s="22">
        <v>2274</v>
      </c>
      <c r="E1498" s="6" t="s">
        <v>2359</v>
      </c>
      <c r="F1498" s="22">
        <v>2015</v>
      </c>
      <c r="H1498" s="6" t="s">
        <v>2550</v>
      </c>
      <c r="I1498" s="22">
        <v>755281</v>
      </c>
      <c r="K1498" s="6" t="s">
        <v>6688</v>
      </c>
      <c r="L1498" s="22">
        <v>1478657</v>
      </c>
    </row>
    <row r="1499" spans="2:12">
      <c r="B1499" s="6" t="s">
        <v>2364</v>
      </c>
      <c r="C1499" s="22">
        <v>288391</v>
      </c>
      <c r="E1499" s="6" t="s">
        <v>6675</v>
      </c>
      <c r="F1499" s="22">
        <v>0</v>
      </c>
      <c r="H1499" s="6" t="s">
        <v>2551</v>
      </c>
      <c r="I1499" s="22">
        <v>23852</v>
      </c>
      <c r="K1499" s="6" t="s">
        <v>2590</v>
      </c>
      <c r="L1499" s="22">
        <v>135746381</v>
      </c>
    </row>
    <row r="1500" spans="2:12">
      <c r="B1500" s="6" t="s">
        <v>2365</v>
      </c>
      <c r="C1500" s="22">
        <v>6472498</v>
      </c>
      <c r="E1500" s="6" t="s">
        <v>2360</v>
      </c>
      <c r="F1500" s="22">
        <v>35214</v>
      </c>
      <c r="H1500" s="6" t="s">
        <v>2552</v>
      </c>
      <c r="I1500" s="22">
        <v>15357700</v>
      </c>
      <c r="K1500" s="6" t="s">
        <v>6689</v>
      </c>
      <c r="L1500" s="22">
        <v>0</v>
      </c>
    </row>
    <row r="1501" spans="2:12">
      <c r="B1501" s="6" t="s">
        <v>2366</v>
      </c>
      <c r="C1501" s="22">
        <v>0</v>
      </c>
      <c r="E1501" s="6" t="s">
        <v>2363</v>
      </c>
      <c r="F1501" s="22">
        <v>0</v>
      </c>
      <c r="H1501" s="6" t="s">
        <v>2553</v>
      </c>
      <c r="I1501" s="22">
        <v>1428492</v>
      </c>
      <c r="K1501" s="6" t="s">
        <v>2593</v>
      </c>
      <c r="L1501" s="22">
        <v>472222</v>
      </c>
    </row>
    <row r="1502" spans="2:12">
      <c r="B1502" s="6" t="s">
        <v>2367</v>
      </c>
      <c r="C1502" s="22">
        <v>1342908</v>
      </c>
      <c r="E1502" s="6" t="s">
        <v>2364</v>
      </c>
      <c r="F1502" s="22">
        <v>329628</v>
      </c>
      <c r="H1502" s="6" t="s">
        <v>2554</v>
      </c>
      <c r="I1502" s="22">
        <v>10221769</v>
      </c>
      <c r="K1502" s="6" t="s">
        <v>6690</v>
      </c>
      <c r="L1502" s="22">
        <v>0</v>
      </c>
    </row>
    <row r="1503" spans="2:12">
      <c r="B1503" s="6" t="s">
        <v>2368</v>
      </c>
      <c r="C1503" s="22">
        <v>80000</v>
      </c>
      <c r="E1503" s="6" t="s">
        <v>2365</v>
      </c>
      <c r="F1503" s="22">
        <v>9760584</v>
      </c>
      <c r="H1503" s="6" t="s">
        <v>2555</v>
      </c>
      <c r="I1503" s="22">
        <v>180978</v>
      </c>
      <c r="K1503" s="6" t="s">
        <v>2596</v>
      </c>
      <c r="L1503" s="22">
        <v>321988</v>
      </c>
    </row>
    <row r="1504" spans="2:12">
      <c r="B1504" s="6" t="s">
        <v>2369</v>
      </c>
      <c r="C1504" s="22">
        <v>35852</v>
      </c>
      <c r="E1504" s="6" t="s">
        <v>2367</v>
      </c>
      <c r="F1504" s="22">
        <v>1426839</v>
      </c>
      <c r="H1504" s="6" t="s">
        <v>2556</v>
      </c>
      <c r="I1504" s="22">
        <v>0</v>
      </c>
      <c r="K1504" s="6" t="s">
        <v>2598</v>
      </c>
      <c r="L1504" s="22">
        <v>0</v>
      </c>
    </row>
    <row r="1505" spans="2:12">
      <c r="B1505" s="6" t="s">
        <v>2370</v>
      </c>
      <c r="C1505" s="22">
        <v>0</v>
      </c>
      <c r="E1505" s="6" t="s">
        <v>2368</v>
      </c>
      <c r="F1505" s="22">
        <v>146668</v>
      </c>
      <c r="H1505" s="6" t="s">
        <v>2557</v>
      </c>
      <c r="I1505" s="22">
        <v>111846</v>
      </c>
      <c r="K1505" s="6" t="s">
        <v>2599</v>
      </c>
      <c r="L1505" s="22">
        <v>54100</v>
      </c>
    </row>
    <row r="1506" spans="2:12">
      <c r="B1506" s="6" t="s">
        <v>2371</v>
      </c>
      <c r="C1506" s="22">
        <v>2022115</v>
      </c>
      <c r="E1506" s="6" t="s">
        <v>2369</v>
      </c>
      <c r="F1506" s="22">
        <v>10956</v>
      </c>
      <c r="H1506" s="6" t="s">
        <v>2559</v>
      </c>
      <c r="I1506" s="22">
        <v>2430014</v>
      </c>
      <c r="K1506" s="6" t="s">
        <v>7585</v>
      </c>
      <c r="L1506" s="22">
        <v>0</v>
      </c>
    </row>
    <row r="1507" spans="2:12">
      <c r="B1507" s="6" t="s">
        <v>2372</v>
      </c>
      <c r="C1507" s="22">
        <v>0</v>
      </c>
      <c r="E1507" s="6" t="s">
        <v>2370</v>
      </c>
      <c r="F1507" s="22">
        <v>187465</v>
      </c>
      <c r="H1507" s="6" t="s">
        <v>2560</v>
      </c>
      <c r="I1507" s="22">
        <v>5074020</v>
      </c>
      <c r="K1507" s="6" t="s">
        <v>2601</v>
      </c>
      <c r="L1507" s="22">
        <v>5135</v>
      </c>
    </row>
    <row r="1508" spans="2:12">
      <c r="B1508" s="6" t="s">
        <v>2373</v>
      </c>
      <c r="C1508" s="22">
        <v>97221</v>
      </c>
      <c r="E1508" s="6" t="s">
        <v>2371</v>
      </c>
      <c r="F1508" s="22">
        <v>522300</v>
      </c>
      <c r="H1508" s="6" t="s">
        <v>2561</v>
      </c>
      <c r="I1508" s="22">
        <v>1739270</v>
      </c>
      <c r="K1508" s="6" t="s">
        <v>2602</v>
      </c>
      <c r="L1508" s="22">
        <v>38019873</v>
      </c>
    </row>
    <row r="1509" spans="2:12">
      <c r="B1509" s="6" t="s">
        <v>2374</v>
      </c>
      <c r="C1509" s="22">
        <v>5443</v>
      </c>
      <c r="E1509" s="6" t="s">
        <v>2372</v>
      </c>
      <c r="F1509" s="22">
        <v>0</v>
      </c>
      <c r="H1509" s="6" t="s">
        <v>2562</v>
      </c>
      <c r="I1509" s="22">
        <v>1881178</v>
      </c>
      <c r="K1509" s="6" t="s">
        <v>2603</v>
      </c>
      <c r="L1509" s="22">
        <v>0</v>
      </c>
    </row>
    <row r="1510" spans="2:12">
      <c r="B1510" s="6" t="s">
        <v>2375</v>
      </c>
      <c r="C1510" s="22">
        <v>0</v>
      </c>
      <c r="E1510" s="6" t="s">
        <v>2373</v>
      </c>
      <c r="F1510" s="22">
        <v>148512</v>
      </c>
      <c r="H1510" s="6" t="s">
        <v>2564</v>
      </c>
      <c r="I1510" s="22">
        <v>527500</v>
      </c>
      <c r="K1510" s="6" t="s">
        <v>2604</v>
      </c>
      <c r="L1510" s="22">
        <v>3990420</v>
      </c>
    </row>
    <row r="1511" spans="2:12">
      <c r="B1511" s="6" t="s">
        <v>2376</v>
      </c>
      <c r="C1511" s="22">
        <v>0</v>
      </c>
      <c r="E1511" s="6" t="s">
        <v>2374</v>
      </c>
      <c r="F1511" s="22">
        <v>132620</v>
      </c>
      <c r="H1511" s="6" t="s">
        <v>2565</v>
      </c>
      <c r="I1511" s="22">
        <v>19441</v>
      </c>
      <c r="K1511" s="6" t="s">
        <v>2605</v>
      </c>
      <c r="L1511" s="22">
        <v>3644519</v>
      </c>
    </row>
    <row r="1512" spans="2:12">
      <c r="B1512" s="6" t="s">
        <v>2377</v>
      </c>
      <c r="C1512" s="22">
        <v>0</v>
      </c>
      <c r="E1512" s="6" t="s">
        <v>2375</v>
      </c>
      <c r="F1512" s="22">
        <v>0</v>
      </c>
      <c r="H1512" s="6" t="s">
        <v>2566</v>
      </c>
      <c r="I1512" s="22">
        <v>238847</v>
      </c>
      <c r="K1512" s="6" t="s">
        <v>2606</v>
      </c>
      <c r="L1512" s="22">
        <v>0</v>
      </c>
    </row>
    <row r="1513" spans="2:12">
      <c r="B1513" s="6" t="s">
        <v>2378</v>
      </c>
      <c r="C1513" s="22">
        <v>0</v>
      </c>
      <c r="E1513" s="6" t="s">
        <v>2376</v>
      </c>
      <c r="F1513" s="22">
        <v>0</v>
      </c>
      <c r="H1513" s="6" t="s">
        <v>2567</v>
      </c>
      <c r="I1513" s="22">
        <v>4968001</v>
      </c>
      <c r="K1513" s="6" t="s">
        <v>2607</v>
      </c>
      <c r="L1513" s="22">
        <v>816971</v>
      </c>
    </row>
    <row r="1514" spans="2:12">
      <c r="B1514" s="6" t="s">
        <v>2379</v>
      </c>
      <c r="C1514" s="22">
        <v>0</v>
      </c>
      <c r="E1514" s="6" t="s">
        <v>2377</v>
      </c>
      <c r="F1514" s="22">
        <v>0</v>
      </c>
      <c r="H1514" s="6" t="s">
        <v>2568</v>
      </c>
      <c r="I1514" s="22">
        <v>169556</v>
      </c>
      <c r="K1514" s="6" t="s">
        <v>7586</v>
      </c>
      <c r="L1514" s="22">
        <v>0</v>
      </c>
    </row>
    <row r="1515" spans="2:12">
      <c r="B1515" s="6" t="s">
        <v>2380</v>
      </c>
      <c r="C1515" s="22">
        <v>2673347</v>
      </c>
      <c r="E1515" s="6" t="s">
        <v>2378</v>
      </c>
      <c r="F1515" s="22">
        <v>0</v>
      </c>
      <c r="H1515" s="6" t="s">
        <v>2569</v>
      </c>
      <c r="I1515" s="22">
        <v>145565</v>
      </c>
      <c r="K1515" s="6" t="s">
        <v>2608</v>
      </c>
      <c r="L1515" s="22">
        <v>14017</v>
      </c>
    </row>
    <row r="1516" spans="2:12">
      <c r="B1516" s="6" t="s">
        <v>2381</v>
      </c>
      <c r="C1516" s="22">
        <v>0</v>
      </c>
      <c r="E1516" s="6" t="s">
        <v>6676</v>
      </c>
      <c r="F1516" s="22">
        <v>0</v>
      </c>
      <c r="H1516" s="6" t="s">
        <v>2570</v>
      </c>
      <c r="I1516" s="22">
        <v>70264</v>
      </c>
      <c r="K1516" s="6" t="s">
        <v>2609</v>
      </c>
      <c r="L1516" s="22">
        <v>0</v>
      </c>
    </row>
    <row r="1517" spans="2:12">
      <c r="B1517" s="6" t="s">
        <v>2382</v>
      </c>
      <c r="C1517" s="22">
        <v>362</v>
      </c>
      <c r="E1517" s="6" t="s">
        <v>2379</v>
      </c>
      <c r="F1517" s="22">
        <v>0</v>
      </c>
      <c r="H1517" s="6" t="s">
        <v>2571</v>
      </c>
      <c r="I1517" s="22">
        <v>206119</v>
      </c>
      <c r="K1517" s="6" t="s">
        <v>2610</v>
      </c>
      <c r="L1517" s="22">
        <v>1489547</v>
      </c>
    </row>
    <row r="1518" spans="2:12">
      <c r="B1518" s="6" t="s">
        <v>2383</v>
      </c>
      <c r="C1518" s="22">
        <v>260957</v>
      </c>
      <c r="E1518" s="6" t="s">
        <v>2380</v>
      </c>
      <c r="F1518" s="22">
        <v>1762212</v>
      </c>
      <c r="H1518" s="6" t="s">
        <v>2572</v>
      </c>
      <c r="I1518" s="22">
        <v>0</v>
      </c>
      <c r="K1518" s="6" t="s">
        <v>7148</v>
      </c>
      <c r="L1518" s="22">
        <v>0</v>
      </c>
    </row>
    <row r="1519" spans="2:12">
      <c r="B1519" s="6" t="s">
        <v>2384</v>
      </c>
      <c r="C1519" s="22">
        <v>404662</v>
      </c>
      <c r="E1519" s="6" t="s">
        <v>2382</v>
      </c>
      <c r="F1519" s="22">
        <v>0</v>
      </c>
      <c r="H1519" s="6" t="s">
        <v>2573</v>
      </c>
      <c r="I1519" s="22">
        <v>0</v>
      </c>
      <c r="K1519" s="6" t="s">
        <v>2611</v>
      </c>
      <c r="L1519" s="22">
        <v>4923610</v>
      </c>
    </row>
    <row r="1520" spans="2:12">
      <c r="B1520" s="6" t="s">
        <v>2385</v>
      </c>
      <c r="C1520" s="22">
        <v>12930</v>
      </c>
      <c r="E1520" s="6" t="s">
        <v>2383</v>
      </c>
      <c r="F1520" s="22">
        <v>280053</v>
      </c>
      <c r="H1520" s="6" t="s">
        <v>7145</v>
      </c>
      <c r="I1520" s="22">
        <v>16070</v>
      </c>
      <c r="K1520" s="6" t="s">
        <v>2612</v>
      </c>
      <c r="L1520" s="22">
        <v>3080084</v>
      </c>
    </row>
    <row r="1521" spans="2:12">
      <c r="B1521" s="6" t="s">
        <v>2386</v>
      </c>
      <c r="C1521" s="22">
        <v>51086</v>
      </c>
      <c r="E1521" s="6" t="s">
        <v>2384</v>
      </c>
      <c r="F1521" s="22">
        <v>750100</v>
      </c>
      <c r="H1521" s="6" t="s">
        <v>6687</v>
      </c>
      <c r="I1521" s="22">
        <v>0</v>
      </c>
      <c r="K1521" s="6" t="s">
        <v>2614</v>
      </c>
      <c r="L1521" s="22">
        <v>1751324</v>
      </c>
    </row>
    <row r="1522" spans="2:12">
      <c r="B1522" s="6" t="s">
        <v>2387</v>
      </c>
      <c r="C1522" s="22">
        <v>0</v>
      </c>
      <c r="E1522" s="6" t="s">
        <v>2385</v>
      </c>
      <c r="F1522" s="22">
        <v>12930</v>
      </c>
      <c r="H1522" s="6" t="s">
        <v>2576</v>
      </c>
      <c r="I1522" s="22">
        <v>0</v>
      </c>
      <c r="K1522" s="6" t="s">
        <v>7149</v>
      </c>
      <c r="L1522" s="22">
        <v>124860</v>
      </c>
    </row>
    <row r="1523" spans="2:12">
      <c r="B1523" s="6" t="s">
        <v>2388</v>
      </c>
      <c r="C1523" s="22">
        <v>971175</v>
      </c>
      <c r="E1523" s="6" t="s">
        <v>2386</v>
      </c>
      <c r="F1523" s="22">
        <v>0</v>
      </c>
      <c r="H1523" s="6" t="s">
        <v>2577</v>
      </c>
      <c r="I1523" s="22">
        <v>0</v>
      </c>
      <c r="K1523" s="6" t="s">
        <v>2617</v>
      </c>
      <c r="L1523" s="22">
        <v>1427294</v>
      </c>
    </row>
    <row r="1524" spans="2:12">
      <c r="B1524" s="6" t="s">
        <v>2389</v>
      </c>
      <c r="C1524" s="22">
        <v>642761</v>
      </c>
      <c r="E1524" s="6" t="s">
        <v>2387</v>
      </c>
      <c r="F1524" s="22">
        <v>0</v>
      </c>
      <c r="H1524" s="6" t="s">
        <v>2579</v>
      </c>
      <c r="I1524" s="22">
        <v>578120</v>
      </c>
      <c r="K1524" s="6" t="s">
        <v>2618</v>
      </c>
      <c r="L1524" s="22">
        <v>0</v>
      </c>
    </row>
    <row r="1525" spans="2:12">
      <c r="B1525" s="6" t="s">
        <v>2390</v>
      </c>
      <c r="C1525" s="22">
        <v>707451185</v>
      </c>
      <c r="E1525" s="6" t="s">
        <v>2388</v>
      </c>
      <c r="F1525" s="22">
        <v>977144</v>
      </c>
      <c r="H1525" s="6" t="s">
        <v>2580</v>
      </c>
      <c r="I1525" s="22">
        <v>793512</v>
      </c>
      <c r="K1525" s="6" t="s">
        <v>6691</v>
      </c>
      <c r="L1525" s="22">
        <v>0</v>
      </c>
    </row>
    <row r="1526" spans="2:12">
      <c r="B1526" s="6" t="s">
        <v>2391</v>
      </c>
      <c r="C1526" s="22">
        <v>39107</v>
      </c>
      <c r="E1526" s="6" t="s">
        <v>2389</v>
      </c>
      <c r="F1526" s="22">
        <v>836599</v>
      </c>
      <c r="H1526" s="6" t="s">
        <v>2581</v>
      </c>
      <c r="I1526" s="22">
        <v>371261</v>
      </c>
      <c r="K1526" s="6" t="s">
        <v>2622</v>
      </c>
      <c r="L1526" s="22">
        <v>3441624</v>
      </c>
    </row>
    <row r="1527" spans="2:12">
      <c r="B1527" s="6" t="s">
        <v>2392</v>
      </c>
      <c r="C1527" s="22">
        <v>0</v>
      </c>
      <c r="E1527" s="6" t="s">
        <v>2390</v>
      </c>
      <c r="F1527" s="22">
        <v>490021463</v>
      </c>
      <c r="H1527" s="6" t="s">
        <v>2582</v>
      </c>
      <c r="I1527" s="22">
        <v>172414</v>
      </c>
      <c r="K1527" s="6" t="s">
        <v>7587</v>
      </c>
      <c r="L1527" s="22">
        <v>0</v>
      </c>
    </row>
    <row r="1528" spans="2:12">
      <c r="B1528" s="6" t="s">
        <v>2393</v>
      </c>
      <c r="C1528" s="22">
        <v>3994636</v>
      </c>
      <c r="E1528" s="6" t="s">
        <v>2391</v>
      </c>
      <c r="F1528" s="22">
        <v>27195</v>
      </c>
      <c r="H1528" s="6" t="s">
        <v>2583</v>
      </c>
      <c r="I1528" s="22">
        <v>28898</v>
      </c>
      <c r="K1528" s="6" t="s">
        <v>2623</v>
      </c>
      <c r="L1528" s="22">
        <v>504017</v>
      </c>
    </row>
    <row r="1529" spans="2:12">
      <c r="B1529" s="6" t="s">
        <v>2394</v>
      </c>
      <c r="C1529" s="22">
        <v>243027103</v>
      </c>
      <c r="E1529" s="6" t="s">
        <v>2392</v>
      </c>
      <c r="F1529" s="22">
        <v>0</v>
      </c>
      <c r="H1529" s="6" t="s">
        <v>2584</v>
      </c>
      <c r="I1529" s="22">
        <v>165092</v>
      </c>
      <c r="K1529" s="6" t="s">
        <v>7588</v>
      </c>
      <c r="L1529" s="22">
        <v>0</v>
      </c>
    </row>
    <row r="1530" spans="2:12">
      <c r="B1530" s="6" t="s">
        <v>2395</v>
      </c>
      <c r="C1530" s="22">
        <v>5598</v>
      </c>
      <c r="E1530" s="6" t="s">
        <v>2393</v>
      </c>
      <c r="F1530" s="22">
        <v>5123533</v>
      </c>
      <c r="H1530" s="6" t="s">
        <v>7146</v>
      </c>
      <c r="I1530" s="22">
        <v>6546</v>
      </c>
      <c r="K1530" s="6" t="s">
        <v>2625</v>
      </c>
      <c r="L1530" s="22">
        <v>0</v>
      </c>
    </row>
    <row r="1531" spans="2:12">
      <c r="B1531" s="6" t="s">
        <v>2396</v>
      </c>
      <c r="C1531" s="22">
        <v>0</v>
      </c>
      <c r="E1531" s="6" t="s">
        <v>2394</v>
      </c>
      <c r="F1531" s="22">
        <v>203802275</v>
      </c>
      <c r="H1531" s="6" t="s">
        <v>2585</v>
      </c>
      <c r="I1531" s="22">
        <v>0</v>
      </c>
      <c r="K1531" s="6" t="s">
        <v>2628</v>
      </c>
      <c r="L1531" s="22">
        <v>48518</v>
      </c>
    </row>
    <row r="1532" spans="2:12">
      <c r="B1532" s="6" t="s">
        <v>2397</v>
      </c>
      <c r="C1532" s="22">
        <v>302004</v>
      </c>
      <c r="E1532" s="6" t="s">
        <v>2395</v>
      </c>
      <c r="F1532" s="22">
        <v>372</v>
      </c>
      <c r="H1532" s="6" t="s">
        <v>2586</v>
      </c>
      <c r="I1532" s="22">
        <v>611140</v>
      </c>
      <c r="K1532" s="6" t="s">
        <v>2629</v>
      </c>
      <c r="L1532" s="22">
        <v>2468225</v>
      </c>
    </row>
    <row r="1533" spans="2:12">
      <c r="B1533" s="6" t="s">
        <v>2398</v>
      </c>
      <c r="C1533" s="22">
        <v>90094</v>
      </c>
      <c r="E1533" s="6" t="s">
        <v>2396</v>
      </c>
      <c r="F1533" s="22">
        <v>0</v>
      </c>
      <c r="H1533" s="6" t="s">
        <v>2587</v>
      </c>
      <c r="I1533" s="22">
        <v>2341529</v>
      </c>
      <c r="K1533" s="6" t="s">
        <v>2630</v>
      </c>
      <c r="L1533" s="22">
        <v>3163112</v>
      </c>
    </row>
    <row r="1534" spans="2:12">
      <c r="B1534" s="6" t="s">
        <v>2399</v>
      </c>
      <c r="C1534" s="22">
        <v>1321098</v>
      </c>
      <c r="E1534" s="6" t="s">
        <v>2397</v>
      </c>
      <c r="F1534" s="22">
        <v>0</v>
      </c>
      <c r="H1534" s="6" t="s">
        <v>7147</v>
      </c>
      <c r="I1534" s="22">
        <v>0</v>
      </c>
      <c r="K1534" s="6" t="s">
        <v>6692</v>
      </c>
      <c r="L1534" s="22">
        <v>0</v>
      </c>
    </row>
    <row r="1535" spans="2:12">
      <c r="B1535" s="6" t="s">
        <v>2400</v>
      </c>
      <c r="C1535" s="22">
        <v>0</v>
      </c>
      <c r="E1535" s="6" t="s">
        <v>2398</v>
      </c>
      <c r="F1535" s="22">
        <v>15000</v>
      </c>
      <c r="H1535" s="6" t="s">
        <v>2588</v>
      </c>
      <c r="I1535" s="22">
        <v>0</v>
      </c>
      <c r="K1535" s="6" t="s">
        <v>7589</v>
      </c>
      <c r="L1535" s="22">
        <v>0</v>
      </c>
    </row>
    <row r="1536" spans="2:12">
      <c r="B1536" s="6" t="s">
        <v>2401</v>
      </c>
      <c r="C1536" s="22">
        <v>0</v>
      </c>
      <c r="E1536" s="6" t="s">
        <v>2399</v>
      </c>
      <c r="F1536" s="22">
        <v>1895464</v>
      </c>
      <c r="H1536" s="6" t="s">
        <v>2589</v>
      </c>
      <c r="I1536" s="22">
        <v>0</v>
      </c>
      <c r="K1536" s="6" t="s">
        <v>2631</v>
      </c>
      <c r="L1536" s="22">
        <v>112919</v>
      </c>
    </row>
    <row r="1537" spans="2:12">
      <c r="B1537" s="6" t="s">
        <v>2402</v>
      </c>
      <c r="C1537" s="22">
        <v>33630722</v>
      </c>
      <c r="E1537" s="6" t="s">
        <v>2401</v>
      </c>
      <c r="F1537" s="22">
        <v>0</v>
      </c>
      <c r="H1537" s="6" t="s">
        <v>6688</v>
      </c>
      <c r="I1537" s="22">
        <v>226444</v>
      </c>
      <c r="K1537" s="6" t="s">
        <v>2633</v>
      </c>
      <c r="L1537" s="22">
        <v>29700</v>
      </c>
    </row>
    <row r="1538" spans="2:12">
      <c r="B1538" s="6" t="s">
        <v>2403</v>
      </c>
      <c r="C1538" s="22">
        <v>27498</v>
      </c>
      <c r="E1538" s="6" t="s">
        <v>2402</v>
      </c>
      <c r="F1538" s="22">
        <v>36244372</v>
      </c>
      <c r="H1538" s="6" t="s">
        <v>2590</v>
      </c>
      <c r="I1538" s="22">
        <v>169420691</v>
      </c>
      <c r="K1538" s="6" t="s">
        <v>2634</v>
      </c>
      <c r="L1538" s="22">
        <v>0</v>
      </c>
    </row>
    <row r="1539" spans="2:12">
      <c r="B1539" s="6" t="s">
        <v>2404</v>
      </c>
      <c r="C1539" s="22">
        <v>1563950</v>
      </c>
      <c r="E1539" s="6" t="s">
        <v>2403</v>
      </c>
      <c r="F1539" s="22">
        <v>67909</v>
      </c>
      <c r="H1539" s="6" t="s">
        <v>6689</v>
      </c>
      <c r="I1539" s="22">
        <v>0</v>
      </c>
      <c r="K1539" s="6" t="s">
        <v>7150</v>
      </c>
      <c r="L1539" s="22">
        <v>0</v>
      </c>
    </row>
    <row r="1540" spans="2:12">
      <c r="B1540" s="6" t="s">
        <v>2405</v>
      </c>
      <c r="C1540" s="22">
        <v>0</v>
      </c>
      <c r="E1540" s="6" t="s">
        <v>2404</v>
      </c>
      <c r="F1540" s="22">
        <v>837493</v>
      </c>
      <c r="H1540" s="6" t="s">
        <v>2593</v>
      </c>
      <c r="I1540" s="22">
        <v>97070</v>
      </c>
      <c r="K1540" s="6" t="s">
        <v>2635</v>
      </c>
      <c r="L1540" s="22">
        <v>764563</v>
      </c>
    </row>
    <row r="1541" spans="2:12">
      <c r="B1541" s="6" t="s">
        <v>2406</v>
      </c>
      <c r="C1541" s="22">
        <v>402949</v>
      </c>
      <c r="E1541" s="6" t="s">
        <v>2405</v>
      </c>
      <c r="F1541" s="22">
        <v>0</v>
      </c>
      <c r="H1541" s="6" t="s">
        <v>6690</v>
      </c>
      <c r="I1541" s="22">
        <v>0</v>
      </c>
      <c r="K1541" s="6" t="s">
        <v>6693</v>
      </c>
      <c r="L1541" s="22">
        <v>396038</v>
      </c>
    </row>
    <row r="1542" spans="2:12">
      <c r="B1542" s="6" t="s">
        <v>2407</v>
      </c>
      <c r="C1542" s="22">
        <v>429308</v>
      </c>
      <c r="E1542" s="6" t="s">
        <v>2406</v>
      </c>
      <c r="F1542" s="22">
        <v>460315</v>
      </c>
      <c r="H1542" s="6" t="s">
        <v>2594</v>
      </c>
      <c r="I1542" s="22">
        <v>0</v>
      </c>
      <c r="K1542" s="6" t="s">
        <v>2637</v>
      </c>
      <c r="L1542" s="22">
        <v>0</v>
      </c>
    </row>
    <row r="1543" spans="2:12">
      <c r="B1543" s="6" t="s">
        <v>2408</v>
      </c>
      <c r="C1543" s="22">
        <v>0</v>
      </c>
      <c r="E1543" s="6" t="s">
        <v>2407</v>
      </c>
      <c r="F1543" s="22">
        <v>1377858</v>
      </c>
      <c r="H1543" s="6" t="s">
        <v>2596</v>
      </c>
      <c r="I1543" s="22">
        <v>652483</v>
      </c>
      <c r="K1543" s="6" t="s">
        <v>2638</v>
      </c>
      <c r="L1543" s="22">
        <v>0</v>
      </c>
    </row>
    <row r="1544" spans="2:12">
      <c r="B1544" s="6" t="s">
        <v>2409</v>
      </c>
      <c r="C1544" s="22">
        <v>0</v>
      </c>
      <c r="E1544" s="6" t="s">
        <v>2408</v>
      </c>
      <c r="F1544" s="22">
        <v>0</v>
      </c>
      <c r="H1544" s="6" t="s">
        <v>2598</v>
      </c>
      <c r="I1544" s="22">
        <v>0</v>
      </c>
      <c r="K1544" s="6" t="s">
        <v>2639</v>
      </c>
      <c r="L1544" s="22">
        <v>1153110</v>
      </c>
    </row>
    <row r="1545" spans="2:12">
      <c r="B1545" s="6" t="s">
        <v>2410</v>
      </c>
      <c r="C1545" s="22">
        <v>0</v>
      </c>
      <c r="E1545" s="6" t="s">
        <v>6677</v>
      </c>
      <c r="F1545" s="22">
        <v>0</v>
      </c>
      <c r="H1545" s="6" t="s">
        <v>2599</v>
      </c>
      <c r="I1545" s="22">
        <v>665519</v>
      </c>
      <c r="K1545" s="6" t="s">
        <v>6694</v>
      </c>
      <c r="L1545" s="22">
        <v>0</v>
      </c>
    </row>
    <row r="1546" spans="2:12">
      <c r="B1546" s="6" t="s">
        <v>2411</v>
      </c>
      <c r="C1546" s="22">
        <v>175998</v>
      </c>
      <c r="E1546" s="6" t="s">
        <v>2411</v>
      </c>
      <c r="F1546" s="22">
        <v>116742</v>
      </c>
      <c r="H1546" s="6" t="s">
        <v>2600</v>
      </c>
      <c r="I1546" s="22">
        <v>0</v>
      </c>
      <c r="K1546" s="6" t="s">
        <v>2641</v>
      </c>
      <c r="L1546" s="22">
        <v>92553</v>
      </c>
    </row>
    <row r="1547" spans="2:12">
      <c r="B1547" s="6" t="s">
        <v>2412</v>
      </c>
      <c r="C1547" s="22">
        <v>0</v>
      </c>
      <c r="E1547" s="6" t="s">
        <v>2412</v>
      </c>
      <c r="F1547" s="22">
        <v>0</v>
      </c>
      <c r="H1547" s="6" t="s">
        <v>2601</v>
      </c>
      <c r="I1547" s="22">
        <v>18806</v>
      </c>
      <c r="K1547" s="6" t="s">
        <v>7151</v>
      </c>
      <c r="L1547" s="22">
        <v>0</v>
      </c>
    </row>
    <row r="1548" spans="2:12">
      <c r="B1548" s="6" t="s">
        <v>2413</v>
      </c>
      <c r="C1548" s="22">
        <v>0</v>
      </c>
      <c r="E1548" s="6" t="s">
        <v>6678</v>
      </c>
      <c r="F1548" s="22">
        <v>1524</v>
      </c>
      <c r="H1548" s="6" t="s">
        <v>2602</v>
      </c>
      <c r="I1548" s="22">
        <v>43388033</v>
      </c>
      <c r="K1548" s="6" t="s">
        <v>2642</v>
      </c>
      <c r="L1548" s="22">
        <v>154847</v>
      </c>
    </row>
    <row r="1549" spans="2:12">
      <c r="B1549" s="6" t="s">
        <v>2414</v>
      </c>
      <c r="C1549" s="22">
        <v>128153</v>
      </c>
      <c r="E1549" s="6" t="s">
        <v>2413</v>
      </c>
      <c r="F1549" s="22">
        <v>0</v>
      </c>
      <c r="H1549" s="6" t="s">
        <v>2603</v>
      </c>
      <c r="I1549" s="22">
        <v>0</v>
      </c>
      <c r="K1549" s="6" t="s">
        <v>2643</v>
      </c>
      <c r="L1549" s="22">
        <v>19865</v>
      </c>
    </row>
    <row r="1550" spans="2:12">
      <c r="B1550" s="6" t="s">
        <v>2415</v>
      </c>
      <c r="C1550" s="22">
        <v>5711</v>
      </c>
      <c r="E1550" s="6" t="s">
        <v>2414</v>
      </c>
      <c r="F1550" s="22">
        <v>91427</v>
      </c>
      <c r="H1550" s="6" t="s">
        <v>2604</v>
      </c>
      <c r="I1550" s="22">
        <v>4460123</v>
      </c>
      <c r="K1550" s="6" t="s">
        <v>6695</v>
      </c>
      <c r="L1550" s="22">
        <v>0</v>
      </c>
    </row>
    <row r="1551" spans="2:12">
      <c r="B1551" s="6" t="s">
        <v>2416</v>
      </c>
      <c r="C1551" s="22">
        <v>196547</v>
      </c>
      <c r="E1551" s="6" t="s">
        <v>6679</v>
      </c>
      <c r="F1551" s="22">
        <v>0</v>
      </c>
      <c r="H1551" s="6" t="s">
        <v>2605</v>
      </c>
      <c r="I1551" s="22">
        <v>2593225</v>
      </c>
      <c r="K1551" s="6" t="s">
        <v>2647</v>
      </c>
      <c r="L1551" s="22">
        <v>0</v>
      </c>
    </row>
    <row r="1552" spans="2:12">
      <c r="B1552" s="6" t="s">
        <v>2417</v>
      </c>
      <c r="C1552" s="22">
        <v>561770</v>
      </c>
      <c r="E1552" s="6" t="s">
        <v>2415</v>
      </c>
      <c r="F1552" s="22">
        <v>7762</v>
      </c>
      <c r="H1552" s="6" t="s">
        <v>2606</v>
      </c>
      <c r="I1552" s="22">
        <v>0</v>
      </c>
      <c r="K1552" s="6" t="s">
        <v>6696</v>
      </c>
      <c r="L1552" s="22">
        <v>7133</v>
      </c>
    </row>
    <row r="1553" spans="2:12">
      <c r="B1553" s="6" t="s">
        <v>2418</v>
      </c>
      <c r="C1553" s="22">
        <v>170674</v>
      </c>
      <c r="E1553" s="6" t="s">
        <v>2416</v>
      </c>
      <c r="F1553" s="22">
        <v>173091</v>
      </c>
      <c r="H1553" s="6" t="s">
        <v>2607</v>
      </c>
      <c r="I1553" s="22">
        <v>854197</v>
      </c>
      <c r="K1553" s="6" t="s">
        <v>2649</v>
      </c>
      <c r="L1553" s="22">
        <v>0</v>
      </c>
    </row>
    <row r="1554" spans="2:12">
      <c r="B1554" s="6" t="s">
        <v>2419</v>
      </c>
      <c r="C1554" s="22">
        <v>9845432</v>
      </c>
      <c r="E1554" s="6" t="s">
        <v>2417</v>
      </c>
      <c r="F1554" s="22">
        <v>4009867</v>
      </c>
      <c r="H1554" s="6" t="s">
        <v>2608</v>
      </c>
      <c r="I1554" s="22">
        <v>343</v>
      </c>
      <c r="K1554" s="6" t="s">
        <v>2650</v>
      </c>
      <c r="L1554" s="22">
        <v>2883311</v>
      </c>
    </row>
    <row r="1555" spans="2:12">
      <c r="B1555" s="6" t="s">
        <v>2420</v>
      </c>
      <c r="C1555" s="22">
        <v>0</v>
      </c>
      <c r="E1555" s="6" t="s">
        <v>2418</v>
      </c>
      <c r="F1555" s="22">
        <v>669318</v>
      </c>
      <c r="H1555" s="6" t="s">
        <v>2609</v>
      </c>
      <c r="I1555" s="22">
        <v>0</v>
      </c>
      <c r="K1555" s="6" t="s">
        <v>2653</v>
      </c>
      <c r="L1555" s="22">
        <v>0</v>
      </c>
    </row>
    <row r="1556" spans="2:12">
      <c r="B1556" s="6" t="s">
        <v>2421</v>
      </c>
      <c r="C1556" s="22">
        <v>49137</v>
      </c>
      <c r="E1556" s="6" t="s">
        <v>2419</v>
      </c>
      <c r="F1556" s="22">
        <v>6481898</v>
      </c>
      <c r="H1556" s="6" t="s">
        <v>2610</v>
      </c>
      <c r="I1556" s="22">
        <v>4772183</v>
      </c>
      <c r="K1556" s="6" t="s">
        <v>6697</v>
      </c>
      <c r="L1556" s="22">
        <v>7000</v>
      </c>
    </row>
    <row r="1557" spans="2:12">
      <c r="B1557" s="6" t="s">
        <v>2422</v>
      </c>
      <c r="C1557" s="22">
        <v>0</v>
      </c>
      <c r="E1557" s="6" t="s">
        <v>2421</v>
      </c>
      <c r="F1557" s="22">
        <v>152478</v>
      </c>
      <c r="H1557" s="6" t="s">
        <v>7148</v>
      </c>
      <c r="I1557" s="22">
        <v>0</v>
      </c>
      <c r="K1557" s="6" t="s">
        <v>2658</v>
      </c>
      <c r="L1557" s="22">
        <v>0</v>
      </c>
    </row>
    <row r="1558" spans="2:12">
      <c r="B1558" s="6" t="s">
        <v>2423</v>
      </c>
      <c r="C1558" s="22">
        <v>1373529</v>
      </c>
      <c r="E1558" s="6" t="s">
        <v>2422</v>
      </c>
      <c r="F1558" s="22">
        <v>0</v>
      </c>
      <c r="H1558" s="6" t="s">
        <v>2611</v>
      </c>
      <c r="I1558" s="22">
        <v>1996775</v>
      </c>
      <c r="K1558" s="6" t="s">
        <v>2659</v>
      </c>
      <c r="L1558" s="22">
        <v>193940</v>
      </c>
    </row>
    <row r="1559" spans="2:12">
      <c r="B1559" s="6" t="s">
        <v>2424</v>
      </c>
      <c r="C1559" s="22">
        <v>0</v>
      </c>
      <c r="E1559" s="6" t="s">
        <v>2423</v>
      </c>
      <c r="F1559" s="22">
        <v>1547912</v>
      </c>
      <c r="H1559" s="6" t="s">
        <v>2612</v>
      </c>
      <c r="I1559" s="22">
        <v>3112069</v>
      </c>
      <c r="K1559" s="6" t="s">
        <v>6698</v>
      </c>
      <c r="L1559" s="22">
        <v>0</v>
      </c>
    </row>
    <row r="1560" spans="2:12">
      <c r="B1560" s="6" t="s">
        <v>2425</v>
      </c>
      <c r="C1560" s="22">
        <v>0</v>
      </c>
      <c r="E1560" s="6" t="s">
        <v>2424</v>
      </c>
      <c r="F1560" s="22">
        <v>0</v>
      </c>
      <c r="H1560" s="6" t="s">
        <v>2614</v>
      </c>
      <c r="I1560" s="22">
        <v>2018450</v>
      </c>
      <c r="K1560" s="6" t="s">
        <v>2660</v>
      </c>
      <c r="L1560" s="22">
        <v>48137</v>
      </c>
    </row>
    <row r="1561" spans="2:12">
      <c r="B1561" s="6" t="s">
        <v>2426</v>
      </c>
      <c r="C1561" s="22">
        <v>0</v>
      </c>
      <c r="E1561" s="6" t="s">
        <v>2425</v>
      </c>
      <c r="F1561" s="22">
        <v>347612</v>
      </c>
      <c r="H1561" s="6" t="s">
        <v>7149</v>
      </c>
      <c r="I1561" s="22">
        <v>0</v>
      </c>
      <c r="K1561" s="6" t="s">
        <v>2661</v>
      </c>
      <c r="L1561" s="22">
        <v>1276107</v>
      </c>
    </row>
    <row r="1562" spans="2:12">
      <c r="B1562" s="6" t="s">
        <v>2427</v>
      </c>
      <c r="C1562" s="22">
        <v>622719</v>
      </c>
      <c r="E1562" s="6" t="s">
        <v>2427</v>
      </c>
      <c r="F1562" s="22">
        <v>70963</v>
      </c>
      <c r="H1562" s="6" t="s">
        <v>2617</v>
      </c>
      <c r="I1562" s="22">
        <v>100947</v>
      </c>
      <c r="K1562" s="6" t="s">
        <v>7152</v>
      </c>
      <c r="L1562" s="22">
        <v>23051</v>
      </c>
    </row>
    <row r="1563" spans="2:12">
      <c r="B1563" s="6" t="s">
        <v>2428</v>
      </c>
      <c r="C1563" s="22">
        <v>0</v>
      </c>
      <c r="E1563" s="6" t="s">
        <v>2428</v>
      </c>
      <c r="F1563" s="22">
        <v>0</v>
      </c>
      <c r="H1563" s="6" t="s">
        <v>2618</v>
      </c>
      <c r="I1563" s="22">
        <v>0</v>
      </c>
      <c r="K1563" s="6" t="s">
        <v>2663</v>
      </c>
      <c r="L1563" s="22">
        <v>22411</v>
      </c>
    </row>
    <row r="1564" spans="2:12">
      <c r="B1564" s="6" t="s">
        <v>2429</v>
      </c>
      <c r="C1564" s="22">
        <v>0</v>
      </c>
      <c r="E1564" s="6" t="s">
        <v>2429</v>
      </c>
      <c r="F1564" s="22">
        <v>0</v>
      </c>
      <c r="H1564" s="6" t="s">
        <v>2620</v>
      </c>
      <c r="I1564" s="22">
        <v>0</v>
      </c>
      <c r="K1564" s="6" t="s">
        <v>2664</v>
      </c>
      <c r="L1564" s="22">
        <v>315240</v>
      </c>
    </row>
    <row r="1565" spans="2:12">
      <c r="B1565" s="6" t="s">
        <v>2430</v>
      </c>
      <c r="C1565" s="22">
        <v>166010</v>
      </c>
      <c r="E1565" s="6" t="s">
        <v>2430</v>
      </c>
      <c r="F1565" s="22">
        <v>131174</v>
      </c>
      <c r="H1565" s="6" t="s">
        <v>6691</v>
      </c>
      <c r="I1565" s="22">
        <v>0</v>
      </c>
      <c r="K1565" s="6" t="s">
        <v>2665</v>
      </c>
      <c r="L1565" s="22">
        <v>0</v>
      </c>
    </row>
    <row r="1566" spans="2:12">
      <c r="B1566" s="6" t="s">
        <v>2431</v>
      </c>
      <c r="C1566" s="22">
        <v>0</v>
      </c>
      <c r="E1566" s="6" t="s">
        <v>2433</v>
      </c>
      <c r="F1566" s="22">
        <v>0</v>
      </c>
      <c r="H1566" s="6" t="s">
        <v>2622</v>
      </c>
      <c r="I1566" s="22">
        <v>2569863</v>
      </c>
      <c r="K1566" s="6" t="s">
        <v>2667</v>
      </c>
      <c r="L1566" s="22">
        <v>9941025</v>
      </c>
    </row>
    <row r="1567" spans="2:12">
      <c r="B1567" s="6" t="s">
        <v>2432</v>
      </c>
      <c r="C1567" s="22">
        <v>0</v>
      </c>
      <c r="E1567" s="6" t="s">
        <v>2435</v>
      </c>
      <c r="F1567" s="22">
        <v>0</v>
      </c>
      <c r="H1567" s="6" t="s">
        <v>2623</v>
      </c>
      <c r="I1567" s="22">
        <v>844671</v>
      </c>
      <c r="K1567" s="6" t="s">
        <v>2668</v>
      </c>
      <c r="L1567" s="22">
        <v>6160943</v>
      </c>
    </row>
    <row r="1568" spans="2:12">
      <c r="B1568" s="6" t="s">
        <v>2433</v>
      </c>
      <c r="C1568" s="22">
        <v>0</v>
      </c>
      <c r="E1568" s="6" t="s">
        <v>2436</v>
      </c>
      <c r="F1568" s="22">
        <v>90843</v>
      </c>
      <c r="H1568" s="6" t="s">
        <v>2625</v>
      </c>
      <c r="I1568" s="22">
        <v>0</v>
      </c>
      <c r="K1568" s="6" t="s">
        <v>2672</v>
      </c>
      <c r="L1568" s="22">
        <v>213568</v>
      </c>
    </row>
    <row r="1569" spans="2:12">
      <c r="B1569" s="6" t="s">
        <v>2434</v>
      </c>
      <c r="C1569" s="22">
        <v>0</v>
      </c>
      <c r="E1569" s="6" t="s">
        <v>2437</v>
      </c>
      <c r="F1569" s="22">
        <v>33054</v>
      </c>
      <c r="H1569" s="6" t="s">
        <v>2626</v>
      </c>
      <c r="I1569" s="22">
        <v>0</v>
      </c>
      <c r="K1569" s="6" t="s">
        <v>2673</v>
      </c>
      <c r="L1569" s="22">
        <v>0</v>
      </c>
    </row>
    <row r="1570" spans="2:12">
      <c r="B1570" s="6" t="s">
        <v>2435</v>
      </c>
      <c r="C1570" s="22">
        <v>0</v>
      </c>
      <c r="E1570" s="6" t="s">
        <v>2438</v>
      </c>
      <c r="F1570" s="22">
        <v>13559283</v>
      </c>
      <c r="H1570" s="6" t="s">
        <v>2627</v>
      </c>
      <c r="I1570" s="22">
        <v>0</v>
      </c>
      <c r="K1570" s="6" t="s">
        <v>2676</v>
      </c>
      <c r="L1570" s="22">
        <v>287884</v>
      </c>
    </row>
    <row r="1571" spans="2:12">
      <c r="B1571" s="6" t="s">
        <v>2436</v>
      </c>
      <c r="C1571" s="22">
        <v>91346</v>
      </c>
      <c r="E1571" s="6" t="s">
        <v>2439</v>
      </c>
      <c r="F1571" s="22">
        <v>705242</v>
      </c>
      <c r="H1571" s="6" t="s">
        <v>2628</v>
      </c>
      <c r="I1571" s="22">
        <v>0</v>
      </c>
      <c r="K1571" s="6" t="s">
        <v>2677</v>
      </c>
      <c r="L1571" s="22">
        <v>1617677</v>
      </c>
    </row>
    <row r="1572" spans="2:12">
      <c r="B1572" s="6" t="s">
        <v>2437</v>
      </c>
      <c r="C1572" s="22">
        <v>11217</v>
      </c>
      <c r="E1572" s="6" t="s">
        <v>2440</v>
      </c>
      <c r="F1572" s="22">
        <v>213010</v>
      </c>
      <c r="H1572" s="6" t="s">
        <v>2629</v>
      </c>
      <c r="I1572" s="22">
        <v>2429234</v>
      </c>
      <c r="K1572" s="6" t="s">
        <v>2678</v>
      </c>
      <c r="L1572" s="22">
        <v>194154</v>
      </c>
    </row>
    <row r="1573" spans="2:12">
      <c r="B1573" s="6" t="s">
        <v>2438</v>
      </c>
      <c r="C1573" s="22">
        <v>12810838</v>
      </c>
      <c r="E1573" s="6" t="s">
        <v>2441</v>
      </c>
      <c r="F1573" s="22">
        <v>0</v>
      </c>
      <c r="H1573" s="6" t="s">
        <v>2630</v>
      </c>
      <c r="I1573" s="22">
        <v>3185071</v>
      </c>
      <c r="K1573" s="6" t="s">
        <v>7590</v>
      </c>
      <c r="L1573" s="22">
        <v>23961</v>
      </c>
    </row>
    <row r="1574" spans="2:12">
      <c r="B1574" s="6" t="s">
        <v>2439</v>
      </c>
      <c r="C1574" s="22">
        <v>660445</v>
      </c>
      <c r="E1574" s="6" t="s">
        <v>2442</v>
      </c>
      <c r="F1574" s="22">
        <v>0</v>
      </c>
      <c r="H1574" s="6" t="s">
        <v>6692</v>
      </c>
      <c r="I1574" s="22">
        <v>0</v>
      </c>
      <c r="K1574" s="6" t="s">
        <v>2679</v>
      </c>
      <c r="L1574" s="22">
        <v>2640923</v>
      </c>
    </row>
    <row r="1575" spans="2:12">
      <c r="B1575" s="6" t="s">
        <v>2440</v>
      </c>
      <c r="C1575" s="22">
        <v>34487</v>
      </c>
      <c r="E1575" s="6" t="s">
        <v>2443</v>
      </c>
      <c r="F1575" s="22">
        <v>0</v>
      </c>
      <c r="H1575" s="6" t="s">
        <v>2631</v>
      </c>
      <c r="I1575" s="22">
        <v>200991</v>
      </c>
      <c r="K1575" s="6" t="s">
        <v>2683</v>
      </c>
      <c r="L1575" s="22">
        <v>0</v>
      </c>
    </row>
    <row r="1576" spans="2:12">
      <c r="B1576" s="6" t="s">
        <v>2441</v>
      </c>
      <c r="C1576" s="22">
        <v>0</v>
      </c>
      <c r="E1576" s="6" t="s">
        <v>2444</v>
      </c>
      <c r="F1576" s="22">
        <v>51836</v>
      </c>
      <c r="H1576" s="6" t="s">
        <v>2632</v>
      </c>
      <c r="I1576" s="22">
        <v>0</v>
      </c>
      <c r="K1576" s="6" t="s">
        <v>6699</v>
      </c>
      <c r="L1576" s="22">
        <v>0</v>
      </c>
    </row>
    <row r="1577" spans="2:12">
      <c r="B1577" s="6" t="s">
        <v>2442</v>
      </c>
      <c r="C1577" s="22">
        <v>5422</v>
      </c>
      <c r="E1577" s="6" t="s">
        <v>2445</v>
      </c>
      <c r="F1577" s="22">
        <v>0</v>
      </c>
      <c r="H1577" s="6" t="s">
        <v>2633</v>
      </c>
      <c r="I1577" s="22">
        <v>204858</v>
      </c>
      <c r="K1577" s="6" t="s">
        <v>2686</v>
      </c>
      <c r="L1577" s="22">
        <v>0</v>
      </c>
    </row>
    <row r="1578" spans="2:12">
      <c r="B1578" s="6" t="s">
        <v>2443</v>
      </c>
      <c r="C1578" s="22">
        <v>0</v>
      </c>
      <c r="E1578" s="6" t="s">
        <v>2446</v>
      </c>
      <c r="F1578" s="22">
        <v>0</v>
      </c>
      <c r="H1578" s="6" t="s">
        <v>2634</v>
      </c>
      <c r="I1578" s="22">
        <v>92712</v>
      </c>
      <c r="K1578" s="6" t="s">
        <v>2689</v>
      </c>
      <c r="L1578" s="22">
        <v>21739</v>
      </c>
    </row>
    <row r="1579" spans="2:12">
      <c r="B1579" s="6" t="s">
        <v>2444</v>
      </c>
      <c r="C1579" s="22">
        <v>44876</v>
      </c>
      <c r="E1579" s="6" t="s">
        <v>2448</v>
      </c>
      <c r="F1579" s="22">
        <v>325691</v>
      </c>
      <c r="H1579" s="6" t="s">
        <v>7150</v>
      </c>
      <c r="I1579" s="22">
        <v>0</v>
      </c>
      <c r="K1579" s="6" t="s">
        <v>2690</v>
      </c>
      <c r="L1579" s="22">
        <v>0</v>
      </c>
    </row>
    <row r="1580" spans="2:12">
      <c r="B1580" s="6" t="s">
        <v>2445</v>
      </c>
      <c r="C1580" s="22">
        <v>0</v>
      </c>
      <c r="E1580" s="6" t="s">
        <v>2449</v>
      </c>
      <c r="F1580" s="22">
        <v>4775902</v>
      </c>
      <c r="H1580" s="6" t="s">
        <v>2635</v>
      </c>
      <c r="I1580" s="22">
        <v>694223</v>
      </c>
      <c r="K1580" s="6" t="s">
        <v>7591</v>
      </c>
      <c r="L1580" s="22">
        <v>0</v>
      </c>
    </row>
    <row r="1581" spans="2:12">
      <c r="B1581" s="6" t="s">
        <v>2446</v>
      </c>
      <c r="C1581" s="22">
        <v>39950</v>
      </c>
      <c r="E1581" s="6" t="s">
        <v>2450</v>
      </c>
      <c r="F1581" s="22">
        <v>0</v>
      </c>
      <c r="H1581" s="6" t="s">
        <v>6693</v>
      </c>
      <c r="I1581" s="22">
        <v>0</v>
      </c>
      <c r="K1581" s="6" t="s">
        <v>2692</v>
      </c>
      <c r="L1581" s="22">
        <v>57512395</v>
      </c>
    </row>
    <row r="1582" spans="2:12">
      <c r="B1582" s="6" t="s">
        <v>2447</v>
      </c>
      <c r="C1582" s="22">
        <v>0</v>
      </c>
      <c r="E1582" s="6" t="s">
        <v>2451</v>
      </c>
      <c r="F1582" s="22">
        <v>1343706</v>
      </c>
      <c r="H1582" s="6" t="s">
        <v>2637</v>
      </c>
      <c r="I1582" s="22">
        <v>36281</v>
      </c>
      <c r="K1582" s="6" t="s">
        <v>2695</v>
      </c>
      <c r="L1582" s="22">
        <v>14222</v>
      </c>
    </row>
    <row r="1583" spans="2:12">
      <c r="B1583" s="6" t="s">
        <v>2448</v>
      </c>
      <c r="C1583" s="22">
        <v>0</v>
      </c>
      <c r="E1583" s="6" t="s">
        <v>2452</v>
      </c>
      <c r="F1583" s="22">
        <v>8402336</v>
      </c>
      <c r="H1583" s="6" t="s">
        <v>2638</v>
      </c>
      <c r="I1583" s="22">
        <v>12283</v>
      </c>
      <c r="K1583" s="6" t="s">
        <v>2696</v>
      </c>
      <c r="L1583" s="22">
        <v>200856</v>
      </c>
    </row>
    <row r="1584" spans="2:12">
      <c r="B1584" s="6" t="s">
        <v>2449</v>
      </c>
      <c r="C1584" s="22">
        <v>5503733</v>
      </c>
      <c r="E1584" s="6" t="s">
        <v>2453</v>
      </c>
      <c r="F1584" s="22">
        <v>0</v>
      </c>
      <c r="H1584" s="6" t="s">
        <v>2639</v>
      </c>
      <c r="I1584" s="22">
        <v>156347</v>
      </c>
      <c r="K1584" s="6" t="s">
        <v>2697</v>
      </c>
      <c r="L1584" s="22">
        <v>3719831</v>
      </c>
    </row>
    <row r="1585" spans="2:12">
      <c r="B1585" s="6" t="s">
        <v>2450</v>
      </c>
      <c r="C1585" s="22">
        <v>0</v>
      </c>
      <c r="E1585" s="6" t="s">
        <v>2454</v>
      </c>
      <c r="F1585" s="22">
        <v>22046</v>
      </c>
      <c r="H1585" s="6" t="s">
        <v>2640</v>
      </c>
      <c r="I1585" s="22">
        <v>213390</v>
      </c>
      <c r="K1585" s="6" t="s">
        <v>2700</v>
      </c>
      <c r="L1585" s="22">
        <v>85972</v>
      </c>
    </row>
    <row r="1586" spans="2:12">
      <c r="B1586" s="6" t="s">
        <v>2451</v>
      </c>
      <c r="C1586" s="22">
        <v>214157</v>
      </c>
      <c r="E1586" s="6" t="s">
        <v>2455</v>
      </c>
      <c r="F1586" s="22">
        <v>11890</v>
      </c>
      <c r="H1586" s="6" t="s">
        <v>6694</v>
      </c>
      <c r="I1586" s="22">
        <v>0</v>
      </c>
      <c r="K1586" s="6" t="s">
        <v>2701</v>
      </c>
      <c r="L1586" s="22">
        <v>216636</v>
      </c>
    </row>
    <row r="1587" spans="2:12">
      <c r="B1587" s="6" t="s">
        <v>2452</v>
      </c>
      <c r="C1587" s="22">
        <v>8003917</v>
      </c>
      <c r="E1587" s="6" t="s">
        <v>2456</v>
      </c>
      <c r="F1587" s="22">
        <v>0</v>
      </c>
      <c r="H1587" s="6" t="s">
        <v>2641</v>
      </c>
      <c r="I1587" s="22">
        <v>37490</v>
      </c>
      <c r="K1587" s="6" t="s">
        <v>7153</v>
      </c>
      <c r="L1587" s="22">
        <v>0</v>
      </c>
    </row>
    <row r="1588" spans="2:12">
      <c r="B1588" s="6" t="s">
        <v>2453</v>
      </c>
      <c r="C1588" s="22">
        <v>0</v>
      </c>
      <c r="E1588" s="6" t="s">
        <v>2457</v>
      </c>
      <c r="F1588" s="22">
        <v>1570446</v>
      </c>
      <c r="H1588" s="6" t="s">
        <v>7151</v>
      </c>
      <c r="I1588" s="22">
        <v>0</v>
      </c>
      <c r="K1588" s="6" t="s">
        <v>7592</v>
      </c>
      <c r="L1588" s="22">
        <v>0</v>
      </c>
    </row>
    <row r="1589" spans="2:12">
      <c r="B1589" s="6" t="s">
        <v>2454</v>
      </c>
      <c r="C1589" s="22">
        <v>22106</v>
      </c>
      <c r="E1589" s="6" t="s">
        <v>2458</v>
      </c>
      <c r="F1589" s="22">
        <v>281486</v>
      </c>
      <c r="H1589" s="6" t="s">
        <v>2642</v>
      </c>
      <c r="I1589" s="22">
        <v>192941</v>
      </c>
      <c r="K1589" s="6" t="s">
        <v>2703</v>
      </c>
      <c r="L1589" s="22">
        <v>27519</v>
      </c>
    </row>
    <row r="1590" spans="2:12">
      <c r="B1590" s="6" t="s">
        <v>2455</v>
      </c>
      <c r="C1590" s="22">
        <v>21747</v>
      </c>
      <c r="E1590" s="6" t="s">
        <v>2459</v>
      </c>
      <c r="F1590" s="22">
        <v>0</v>
      </c>
      <c r="H1590" s="6" t="s">
        <v>2643</v>
      </c>
      <c r="I1590" s="22">
        <v>17866</v>
      </c>
      <c r="K1590" s="6" t="s">
        <v>2705</v>
      </c>
      <c r="L1590" s="22">
        <v>52581</v>
      </c>
    </row>
    <row r="1591" spans="2:12">
      <c r="B1591" s="6" t="s">
        <v>2456</v>
      </c>
      <c r="C1591" s="22">
        <v>203579</v>
      </c>
      <c r="E1591" s="6" t="s">
        <v>2460</v>
      </c>
      <c r="F1591" s="22">
        <v>3608799</v>
      </c>
      <c r="H1591" s="6" t="s">
        <v>6695</v>
      </c>
      <c r="I1591" s="22">
        <v>0</v>
      </c>
      <c r="K1591" s="6" t="s">
        <v>7593</v>
      </c>
      <c r="L1591" s="22">
        <v>0</v>
      </c>
    </row>
    <row r="1592" spans="2:12">
      <c r="B1592" s="6" t="s">
        <v>2457</v>
      </c>
      <c r="C1592" s="22">
        <v>175862</v>
      </c>
      <c r="E1592" s="6" t="s">
        <v>2461</v>
      </c>
      <c r="F1592" s="22">
        <v>198935</v>
      </c>
      <c r="H1592" s="6" t="s">
        <v>2646</v>
      </c>
      <c r="I1592" s="22">
        <v>428834</v>
      </c>
      <c r="K1592" s="6" t="s">
        <v>6700</v>
      </c>
      <c r="L1592" s="22">
        <v>0</v>
      </c>
    </row>
    <row r="1593" spans="2:12">
      <c r="B1593" s="6" t="s">
        <v>2458</v>
      </c>
      <c r="C1593" s="22">
        <v>166401</v>
      </c>
      <c r="E1593" s="6" t="s">
        <v>2462</v>
      </c>
      <c r="F1593" s="22">
        <v>446068</v>
      </c>
      <c r="H1593" s="6" t="s">
        <v>2647</v>
      </c>
      <c r="I1593" s="22">
        <v>0</v>
      </c>
      <c r="K1593" s="6" t="s">
        <v>2706</v>
      </c>
      <c r="L1593" s="22">
        <v>1952850</v>
      </c>
    </row>
    <row r="1594" spans="2:12">
      <c r="B1594" s="6" t="s">
        <v>2459</v>
      </c>
      <c r="C1594" s="22">
        <v>0</v>
      </c>
      <c r="E1594" s="6" t="s">
        <v>2463</v>
      </c>
      <c r="F1594" s="22">
        <v>37333</v>
      </c>
      <c r="H1594" s="6" t="s">
        <v>2648</v>
      </c>
      <c r="I1594" s="22">
        <v>0</v>
      </c>
      <c r="K1594" s="6" t="s">
        <v>2707</v>
      </c>
      <c r="L1594" s="22">
        <v>12233677</v>
      </c>
    </row>
    <row r="1595" spans="2:12">
      <c r="B1595" s="6" t="s">
        <v>2460</v>
      </c>
      <c r="C1595" s="22">
        <v>3619445</v>
      </c>
      <c r="E1595" s="6" t="s">
        <v>2464</v>
      </c>
      <c r="F1595" s="22">
        <v>501152</v>
      </c>
      <c r="H1595" s="6" t="s">
        <v>6696</v>
      </c>
      <c r="I1595" s="22">
        <v>99439</v>
      </c>
      <c r="K1595" s="6" t="s">
        <v>2709</v>
      </c>
      <c r="L1595" s="22">
        <v>0</v>
      </c>
    </row>
    <row r="1596" spans="2:12">
      <c r="B1596" s="6" t="s">
        <v>2461</v>
      </c>
      <c r="C1596" s="22">
        <v>63893</v>
      </c>
      <c r="E1596" s="6" t="s">
        <v>2465</v>
      </c>
      <c r="F1596" s="22">
        <v>0</v>
      </c>
      <c r="H1596" s="6" t="s">
        <v>2649</v>
      </c>
      <c r="I1596" s="22">
        <v>0</v>
      </c>
      <c r="K1596" s="6" t="s">
        <v>2710</v>
      </c>
      <c r="L1596" s="22">
        <v>4287614</v>
      </c>
    </row>
    <row r="1597" spans="2:12">
      <c r="B1597" s="6" t="s">
        <v>2462</v>
      </c>
      <c r="C1597" s="22">
        <v>869430</v>
      </c>
      <c r="E1597" s="6" t="s">
        <v>2466</v>
      </c>
      <c r="F1597" s="22">
        <v>116182</v>
      </c>
      <c r="H1597" s="6" t="s">
        <v>2650</v>
      </c>
      <c r="I1597" s="22">
        <v>3533718</v>
      </c>
      <c r="K1597" s="6" t="s">
        <v>2711</v>
      </c>
      <c r="L1597" s="22">
        <v>41723</v>
      </c>
    </row>
    <row r="1598" spans="2:12">
      <c r="B1598" s="6" t="s">
        <v>2463</v>
      </c>
      <c r="C1598" s="22">
        <v>0</v>
      </c>
      <c r="E1598" s="6" t="s">
        <v>2467</v>
      </c>
      <c r="F1598" s="22">
        <v>2231540</v>
      </c>
      <c r="H1598" s="6" t="s">
        <v>2651</v>
      </c>
      <c r="I1598" s="22">
        <v>0</v>
      </c>
      <c r="K1598" s="6" t="s">
        <v>2712</v>
      </c>
      <c r="L1598" s="22">
        <v>0</v>
      </c>
    </row>
    <row r="1599" spans="2:12">
      <c r="B1599" s="6" t="s">
        <v>2464</v>
      </c>
      <c r="C1599" s="22">
        <v>388610</v>
      </c>
      <c r="E1599" s="6" t="s">
        <v>6680</v>
      </c>
      <c r="F1599" s="22">
        <v>0</v>
      </c>
      <c r="H1599" s="6" t="s">
        <v>2653</v>
      </c>
      <c r="I1599" s="22">
        <v>334369</v>
      </c>
      <c r="K1599" s="6" t="s">
        <v>2713</v>
      </c>
      <c r="L1599" s="22">
        <v>20684493</v>
      </c>
    </row>
    <row r="1600" spans="2:12">
      <c r="B1600" s="6" t="s">
        <v>2465</v>
      </c>
      <c r="C1600" s="22">
        <v>0</v>
      </c>
      <c r="E1600" s="6" t="s">
        <v>2468</v>
      </c>
      <c r="F1600" s="22">
        <v>261000</v>
      </c>
      <c r="H1600" s="6" t="s">
        <v>6697</v>
      </c>
      <c r="I1600" s="22">
        <v>58335</v>
      </c>
      <c r="K1600" s="6" t="s">
        <v>2714</v>
      </c>
      <c r="L1600" s="22">
        <v>0</v>
      </c>
    </row>
    <row r="1601" spans="2:12">
      <c r="B1601" s="6" t="s">
        <v>2466</v>
      </c>
      <c r="C1601" s="22">
        <v>0</v>
      </c>
      <c r="E1601" s="6" t="s">
        <v>2469</v>
      </c>
      <c r="F1601" s="22">
        <v>0</v>
      </c>
      <c r="H1601" s="6" t="s">
        <v>2657</v>
      </c>
      <c r="I1601" s="22">
        <v>0</v>
      </c>
      <c r="K1601" s="6" t="s">
        <v>2715</v>
      </c>
      <c r="L1601" s="22">
        <v>0</v>
      </c>
    </row>
    <row r="1602" spans="2:12">
      <c r="B1602" s="6" t="s">
        <v>2467</v>
      </c>
      <c r="C1602" s="22">
        <v>2134782</v>
      </c>
      <c r="E1602" s="6" t="s">
        <v>2470</v>
      </c>
      <c r="F1602" s="22">
        <v>0</v>
      </c>
      <c r="H1602" s="6" t="s">
        <v>2658</v>
      </c>
      <c r="I1602" s="22">
        <v>0</v>
      </c>
      <c r="K1602" s="6" t="s">
        <v>7594</v>
      </c>
      <c r="L1602" s="22">
        <v>4807371</v>
      </c>
    </row>
    <row r="1603" spans="2:12">
      <c r="B1603" s="6" t="s">
        <v>2468</v>
      </c>
      <c r="C1603" s="22">
        <v>178236</v>
      </c>
      <c r="E1603" s="6" t="s">
        <v>2471</v>
      </c>
      <c r="F1603" s="22">
        <v>0</v>
      </c>
      <c r="H1603" s="6" t="s">
        <v>2659</v>
      </c>
      <c r="I1603" s="22">
        <v>198874</v>
      </c>
      <c r="K1603" s="6" t="s">
        <v>7154</v>
      </c>
      <c r="L1603" s="22">
        <v>0</v>
      </c>
    </row>
    <row r="1604" spans="2:12">
      <c r="B1604" s="6" t="s">
        <v>2469</v>
      </c>
      <c r="C1604" s="22">
        <v>0</v>
      </c>
      <c r="E1604" s="6" t="s">
        <v>2472</v>
      </c>
      <c r="F1604" s="22">
        <v>271151</v>
      </c>
      <c r="H1604" s="6" t="s">
        <v>6698</v>
      </c>
      <c r="I1604" s="22">
        <v>0</v>
      </c>
      <c r="K1604" s="6" t="s">
        <v>2716</v>
      </c>
      <c r="L1604" s="22">
        <v>14748207</v>
      </c>
    </row>
    <row r="1605" spans="2:12">
      <c r="B1605" s="6" t="s">
        <v>2470</v>
      </c>
      <c r="C1605" s="22">
        <v>0</v>
      </c>
      <c r="E1605" s="6" t="s">
        <v>2474</v>
      </c>
      <c r="F1605" s="22">
        <v>187981</v>
      </c>
      <c r="H1605" s="6" t="s">
        <v>2660</v>
      </c>
      <c r="I1605" s="22">
        <v>34596</v>
      </c>
      <c r="K1605" s="6" t="s">
        <v>2717</v>
      </c>
      <c r="L1605" s="22">
        <v>616247</v>
      </c>
    </row>
    <row r="1606" spans="2:12">
      <c r="B1606" s="6" t="s">
        <v>2471</v>
      </c>
      <c r="C1606" s="22">
        <v>0</v>
      </c>
      <c r="E1606" s="6" t="s">
        <v>2475</v>
      </c>
      <c r="F1606" s="22">
        <v>25200</v>
      </c>
      <c r="H1606" s="6" t="s">
        <v>2661</v>
      </c>
      <c r="I1606" s="22">
        <v>9543596</v>
      </c>
      <c r="K1606" s="6" t="s">
        <v>2720</v>
      </c>
      <c r="L1606" s="22">
        <v>708048</v>
      </c>
    </row>
    <row r="1607" spans="2:12">
      <c r="B1607" s="6" t="s">
        <v>2472</v>
      </c>
      <c r="C1607" s="22">
        <v>227566</v>
      </c>
      <c r="E1607" s="6" t="s">
        <v>2476</v>
      </c>
      <c r="F1607" s="22">
        <v>525126</v>
      </c>
      <c r="H1607" s="6" t="s">
        <v>7152</v>
      </c>
      <c r="I1607" s="22">
        <v>0</v>
      </c>
      <c r="K1607" s="6" t="s">
        <v>2725</v>
      </c>
      <c r="L1607" s="22">
        <v>0</v>
      </c>
    </row>
    <row r="1608" spans="2:12">
      <c r="B1608" s="6" t="s">
        <v>2473</v>
      </c>
      <c r="C1608" s="22">
        <v>0</v>
      </c>
      <c r="E1608" s="6" t="s">
        <v>2477</v>
      </c>
      <c r="F1608" s="22">
        <v>0</v>
      </c>
      <c r="H1608" s="6" t="s">
        <v>2663</v>
      </c>
      <c r="I1608" s="22">
        <v>387991</v>
      </c>
      <c r="K1608" s="6" t="s">
        <v>2727</v>
      </c>
      <c r="L1608" s="22">
        <v>0</v>
      </c>
    </row>
    <row r="1609" spans="2:12">
      <c r="B1609" s="6" t="s">
        <v>2474</v>
      </c>
      <c r="C1609" s="22">
        <v>3045663</v>
      </c>
      <c r="E1609" s="6" t="s">
        <v>2478</v>
      </c>
      <c r="F1609" s="22">
        <v>0</v>
      </c>
      <c r="H1609" s="6" t="s">
        <v>2664</v>
      </c>
      <c r="I1609" s="22">
        <v>176510</v>
      </c>
      <c r="K1609" s="6" t="s">
        <v>2728</v>
      </c>
      <c r="L1609" s="22">
        <v>0</v>
      </c>
    </row>
    <row r="1610" spans="2:12">
      <c r="B1610" s="6" t="s">
        <v>2475</v>
      </c>
      <c r="C1610" s="22">
        <v>0</v>
      </c>
      <c r="E1610" s="6" t="s">
        <v>2479</v>
      </c>
      <c r="F1610" s="22">
        <v>2721</v>
      </c>
      <c r="H1610" s="6" t="s">
        <v>2665</v>
      </c>
      <c r="I1610" s="22">
        <v>188744</v>
      </c>
      <c r="K1610" s="6" t="s">
        <v>7155</v>
      </c>
      <c r="L1610" s="22">
        <v>0</v>
      </c>
    </row>
    <row r="1611" spans="2:12">
      <c r="B1611" s="6" t="s">
        <v>2476</v>
      </c>
      <c r="C1611" s="22">
        <v>679935</v>
      </c>
      <c r="E1611" s="6" t="s">
        <v>2480</v>
      </c>
      <c r="F1611" s="22">
        <v>168768</v>
      </c>
      <c r="H1611" s="6" t="s">
        <v>2667</v>
      </c>
      <c r="I1611" s="22">
        <v>8535484</v>
      </c>
      <c r="K1611" s="6" t="s">
        <v>2732</v>
      </c>
      <c r="L1611" s="22">
        <v>197293</v>
      </c>
    </row>
    <row r="1612" spans="2:12">
      <c r="B1612" s="6" t="s">
        <v>2477</v>
      </c>
      <c r="C1612" s="22">
        <v>207476</v>
      </c>
      <c r="E1612" s="6" t="s">
        <v>2481</v>
      </c>
      <c r="F1612" s="22">
        <v>102</v>
      </c>
      <c r="H1612" s="6" t="s">
        <v>2668</v>
      </c>
      <c r="I1612" s="22">
        <v>6844660</v>
      </c>
      <c r="K1612" s="6" t="s">
        <v>2734</v>
      </c>
      <c r="L1612" s="22">
        <v>4957752</v>
      </c>
    </row>
    <row r="1613" spans="2:12">
      <c r="B1613" s="6" t="s">
        <v>2478</v>
      </c>
      <c r="C1613" s="22">
        <v>0</v>
      </c>
      <c r="E1613" s="6" t="s">
        <v>2482</v>
      </c>
      <c r="F1613" s="22">
        <v>296408</v>
      </c>
      <c r="H1613" s="6" t="s">
        <v>2670</v>
      </c>
      <c r="I1613" s="22">
        <v>0</v>
      </c>
      <c r="K1613" s="6" t="s">
        <v>2735</v>
      </c>
      <c r="L1613" s="22">
        <v>196528</v>
      </c>
    </row>
    <row r="1614" spans="2:12">
      <c r="B1614" s="6" t="s">
        <v>2479</v>
      </c>
      <c r="C1614" s="22">
        <v>79941</v>
      </c>
      <c r="E1614" s="6" t="s">
        <v>2483</v>
      </c>
      <c r="F1614" s="22">
        <v>22393</v>
      </c>
      <c r="H1614" s="6" t="s">
        <v>2672</v>
      </c>
      <c r="I1614" s="22">
        <v>515762</v>
      </c>
      <c r="K1614" s="6" t="s">
        <v>2736</v>
      </c>
      <c r="L1614" s="22">
        <v>565892</v>
      </c>
    </row>
    <row r="1615" spans="2:12">
      <c r="B1615" s="6" t="s">
        <v>2480</v>
      </c>
      <c r="C1615" s="22">
        <v>732740</v>
      </c>
      <c r="E1615" s="6" t="s">
        <v>2484</v>
      </c>
      <c r="F1615" s="22">
        <v>4916103</v>
      </c>
      <c r="H1615" s="6" t="s">
        <v>2673</v>
      </c>
      <c r="I1615" s="22">
        <v>196830</v>
      </c>
      <c r="K1615" s="6" t="s">
        <v>2737</v>
      </c>
      <c r="L1615" s="22">
        <v>0</v>
      </c>
    </row>
    <row r="1616" spans="2:12">
      <c r="B1616" s="6" t="s">
        <v>2481</v>
      </c>
      <c r="C1616" s="22">
        <v>727</v>
      </c>
      <c r="E1616" s="6" t="s">
        <v>2485</v>
      </c>
      <c r="F1616" s="22">
        <v>3336288</v>
      </c>
      <c r="H1616" s="6" t="s">
        <v>2676</v>
      </c>
      <c r="I1616" s="22">
        <v>351184</v>
      </c>
      <c r="K1616" s="6" t="s">
        <v>7156</v>
      </c>
      <c r="L1616" s="22">
        <v>0</v>
      </c>
    </row>
    <row r="1617" spans="2:12">
      <c r="B1617" s="6" t="s">
        <v>2482</v>
      </c>
      <c r="C1617" s="22">
        <v>273384</v>
      </c>
      <c r="E1617" s="6" t="s">
        <v>2486</v>
      </c>
      <c r="F1617" s="22">
        <v>0</v>
      </c>
      <c r="H1617" s="6" t="s">
        <v>2677</v>
      </c>
      <c r="I1617" s="22">
        <v>1828261</v>
      </c>
      <c r="K1617" s="6" t="s">
        <v>2739</v>
      </c>
      <c r="L1617" s="22">
        <v>0</v>
      </c>
    </row>
    <row r="1618" spans="2:12">
      <c r="B1618" s="6" t="s">
        <v>2483</v>
      </c>
      <c r="C1618" s="22">
        <v>44624</v>
      </c>
      <c r="E1618" s="6" t="s">
        <v>2487</v>
      </c>
      <c r="F1618" s="22">
        <v>88583</v>
      </c>
      <c r="H1618" s="6" t="s">
        <v>2678</v>
      </c>
      <c r="I1618" s="22">
        <v>164958</v>
      </c>
      <c r="K1618" s="6" t="s">
        <v>2740</v>
      </c>
      <c r="L1618" s="22">
        <v>81832</v>
      </c>
    </row>
    <row r="1619" spans="2:12">
      <c r="B1619" s="6" t="s">
        <v>2484</v>
      </c>
      <c r="C1619" s="22">
        <v>0</v>
      </c>
      <c r="E1619" s="6" t="s">
        <v>2488</v>
      </c>
      <c r="F1619" s="22">
        <v>12401095</v>
      </c>
      <c r="H1619" s="6" t="s">
        <v>2679</v>
      </c>
      <c r="I1619" s="22">
        <v>2396532</v>
      </c>
      <c r="K1619" s="6" t="s">
        <v>2741</v>
      </c>
      <c r="L1619" s="22">
        <v>255403</v>
      </c>
    </row>
    <row r="1620" spans="2:12">
      <c r="B1620" s="6" t="s">
        <v>2485</v>
      </c>
      <c r="C1620" s="22">
        <v>5003333</v>
      </c>
      <c r="E1620" s="6" t="s">
        <v>2489</v>
      </c>
      <c r="F1620" s="22">
        <v>839275</v>
      </c>
      <c r="H1620" s="6" t="s">
        <v>2680</v>
      </c>
      <c r="I1620" s="22">
        <v>0</v>
      </c>
      <c r="K1620" s="6" t="s">
        <v>2742</v>
      </c>
      <c r="L1620" s="22">
        <v>49653</v>
      </c>
    </row>
    <row r="1621" spans="2:12">
      <c r="B1621" s="6" t="s">
        <v>2486</v>
      </c>
      <c r="C1621" s="22">
        <v>186175</v>
      </c>
      <c r="E1621" s="6" t="s">
        <v>2490</v>
      </c>
      <c r="F1621" s="22">
        <v>3961579</v>
      </c>
      <c r="H1621" s="6" t="s">
        <v>2682</v>
      </c>
      <c r="I1621" s="22">
        <v>21585</v>
      </c>
      <c r="K1621" s="6" t="s">
        <v>2743</v>
      </c>
      <c r="L1621" s="22">
        <v>3007101</v>
      </c>
    </row>
    <row r="1622" spans="2:12">
      <c r="B1622" s="6" t="s">
        <v>2487</v>
      </c>
      <c r="C1622" s="22">
        <v>365618</v>
      </c>
      <c r="E1622" s="6" t="s">
        <v>6681</v>
      </c>
      <c r="F1622" s="22">
        <v>0</v>
      </c>
      <c r="H1622" s="6" t="s">
        <v>2683</v>
      </c>
      <c r="I1622" s="22">
        <v>61658</v>
      </c>
      <c r="K1622" s="6" t="s">
        <v>2744</v>
      </c>
      <c r="L1622" s="22">
        <v>4601419</v>
      </c>
    </row>
    <row r="1623" spans="2:12">
      <c r="B1623" s="6" t="s">
        <v>2488</v>
      </c>
      <c r="C1623" s="22">
        <v>10338068</v>
      </c>
      <c r="E1623" s="6" t="s">
        <v>2491</v>
      </c>
      <c r="F1623" s="22">
        <v>0</v>
      </c>
      <c r="H1623" s="6" t="s">
        <v>6699</v>
      </c>
      <c r="I1623" s="22">
        <v>0</v>
      </c>
      <c r="K1623" s="6" t="s">
        <v>2747</v>
      </c>
      <c r="L1623" s="22">
        <v>5008374</v>
      </c>
    </row>
    <row r="1624" spans="2:12">
      <c r="B1624" s="6" t="s">
        <v>2489</v>
      </c>
      <c r="C1624" s="22">
        <v>1711811</v>
      </c>
      <c r="E1624" s="6" t="s">
        <v>6682</v>
      </c>
      <c r="F1624" s="22">
        <v>0</v>
      </c>
      <c r="H1624" s="6" t="s">
        <v>2686</v>
      </c>
      <c r="I1624" s="22">
        <v>0</v>
      </c>
      <c r="K1624" s="6" t="s">
        <v>2749</v>
      </c>
      <c r="L1624" s="22">
        <v>706841</v>
      </c>
    </row>
    <row r="1625" spans="2:12">
      <c r="B1625" s="6" t="s">
        <v>2490</v>
      </c>
      <c r="C1625" s="22">
        <v>3646492</v>
      </c>
      <c r="E1625" s="6" t="s">
        <v>2492</v>
      </c>
      <c r="F1625" s="22">
        <v>56496</v>
      </c>
      <c r="H1625" s="6" t="s">
        <v>2687</v>
      </c>
      <c r="I1625" s="22">
        <v>0</v>
      </c>
      <c r="K1625" s="6" t="s">
        <v>7595</v>
      </c>
      <c r="L1625" s="22">
        <v>0</v>
      </c>
    </row>
    <row r="1626" spans="2:12">
      <c r="B1626" s="6" t="s">
        <v>2491</v>
      </c>
      <c r="C1626" s="22">
        <v>0</v>
      </c>
      <c r="E1626" s="6" t="s">
        <v>2493</v>
      </c>
      <c r="F1626" s="22">
        <v>88852</v>
      </c>
      <c r="H1626" s="6" t="s">
        <v>2688</v>
      </c>
      <c r="I1626" s="22">
        <v>0</v>
      </c>
      <c r="K1626" s="6" t="s">
        <v>6701</v>
      </c>
      <c r="L1626" s="22">
        <v>0</v>
      </c>
    </row>
    <row r="1627" spans="2:12">
      <c r="B1627" s="6" t="s">
        <v>2492</v>
      </c>
      <c r="C1627" s="22">
        <v>111373</v>
      </c>
      <c r="E1627" s="6" t="s">
        <v>2494</v>
      </c>
      <c r="F1627" s="22">
        <v>0</v>
      </c>
      <c r="H1627" s="6" t="s">
        <v>2689</v>
      </c>
      <c r="I1627" s="22">
        <v>49647</v>
      </c>
      <c r="K1627" s="6" t="s">
        <v>2750</v>
      </c>
      <c r="L1627" s="22">
        <v>7496870</v>
      </c>
    </row>
    <row r="1628" spans="2:12">
      <c r="B1628" s="6" t="s">
        <v>2493</v>
      </c>
      <c r="C1628" s="22">
        <v>0</v>
      </c>
      <c r="E1628" s="6" t="s">
        <v>2495</v>
      </c>
      <c r="F1628" s="22">
        <v>0</v>
      </c>
      <c r="H1628" s="6" t="s">
        <v>2690</v>
      </c>
      <c r="I1628" s="22">
        <v>0</v>
      </c>
      <c r="K1628" s="6" t="s">
        <v>6702</v>
      </c>
      <c r="L1628" s="22">
        <v>395669</v>
      </c>
    </row>
    <row r="1629" spans="2:12">
      <c r="B1629" s="6" t="s">
        <v>2494</v>
      </c>
      <c r="C1629" s="22">
        <v>0</v>
      </c>
      <c r="E1629" s="6" t="s">
        <v>2496</v>
      </c>
      <c r="F1629" s="22">
        <v>52230</v>
      </c>
      <c r="H1629" s="6" t="s">
        <v>2691</v>
      </c>
      <c r="I1629" s="22">
        <v>0</v>
      </c>
      <c r="K1629" s="6" t="s">
        <v>2751</v>
      </c>
      <c r="L1629" s="22">
        <v>167828</v>
      </c>
    </row>
    <row r="1630" spans="2:12">
      <c r="B1630" s="6" t="s">
        <v>2495</v>
      </c>
      <c r="C1630" s="22">
        <v>106</v>
      </c>
      <c r="E1630" s="6" t="s">
        <v>2497</v>
      </c>
      <c r="F1630" s="22">
        <v>1023839</v>
      </c>
      <c r="H1630" s="6" t="s">
        <v>2692</v>
      </c>
      <c r="I1630" s="22">
        <v>3045190</v>
      </c>
      <c r="K1630" s="6" t="s">
        <v>2752</v>
      </c>
      <c r="L1630" s="22">
        <v>109999956</v>
      </c>
    </row>
    <row r="1631" spans="2:12">
      <c r="B1631" s="6" t="s">
        <v>2496</v>
      </c>
      <c r="C1631" s="22">
        <v>30365</v>
      </c>
      <c r="E1631" s="6" t="s">
        <v>2498</v>
      </c>
      <c r="F1631" s="22">
        <v>0</v>
      </c>
      <c r="H1631" s="6" t="s">
        <v>2695</v>
      </c>
      <c r="I1631" s="22">
        <v>23057</v>
      </c>
      <c r="K1631" s="6" t="s">
        <v>2753</v>
      </c>
      <c r="L1631" s="22">
        <v>3808799</v>
      </c>
    </row>
    <row r="1632" spans="2:12">
      <c r="B1632" s="6" t="s">
        <v>2497</v>
      </c>
      <c r="C1632" s="22">
        <v>1274214</v>
      </c>
      <c r="E1632" s="6" t="s">
        <v>2499</v>
      </c>
      <c r="F1632" s="22">
        <v>307920788</v>
      </c>
      <c r="H1632" s="6" t="s">
        <v>2696</v>
      </c>
      <c r="I1632" s="22">
        <v>182587</v>
      </c>
      <c r="K1632" s="6" t="s">
        <v>2754</v>
      </c>
      <c r="L1632" s="22">
        <v>303200</v>
      </c>
    </row>
    <row r="1633" spans="2:12">
      <c r="B1633" s="6" t="s">
        <v>2498</v>
      </c>
      <c r="C1633" s="22">
        <v>0</v>
      </c>
      <c r="E1633" s="6" t="s">
        <v>2500</v>
      </c>
      <c r="F1633" s="22">
        <v>110458</v>
      </c>
      <c r="H1633" s="6" t="s">
        <v>2697</v>
      </c>
      <c r="I1633" s="22">
        <v>26500</v>
      </c>
      <c r="K1633" s="6" t="s">
        <v>6703</v>
      </c>
      <c r="L1633" s="22">
        <v>0</v>
      </c>
    </row>
    <row r="1634" spans="2:12">
      <c r="B1634" s="6" t="s">
        <v>2499</v>
      </c>
      <c r="C1634" s="22">
        <v>260835345</v>
      </c>
      <c r="E1634" s="6" t="s">
        <v>2501</v>
      </c>
      <c r="F1634" s="22">
        <v>505890</v>
      </c>
      <c r="H1634" s="6" t="s">
        <v>2698</v>
      </c>
      <c r="I1634" s="22">
        <v>0</v>
      </c>
      <c r="K1634" s="6" t="s">
        <v>2756</v>
      </c>
      <c r="L1634" s="22">
        <v>1188870</v>
      </c>
    </row>
    <row r="1635" spans="2:12">
      <c r="B1635" s="6" t="s">
        <v>2500</v>
      </c>
      <c r="C1635" s="22">
        <v>86957</v>
      </c>
      <c r="E1635" s="6" t="s">
        <v>2502</v>
      </c>
      <c r="F1635" s="22">
        <v>2492951</v>
      </c>
      <c r="H1635" s="6" t="s">
        <v>2700</v>
      </c>
      <c r="I1635" s="22">
        <v>214848</v>
      </c>
      <c r="K1635" s="6" t="s">
        <v>7157</v>
      </c>
      <c r="L1635" s="22">
        <v>0</v>
      </c>
    </row>
    <row r="1636" spans="2:12">
      <c r="B1636" s="6" t="s">
        <v>2501</v>
      </c>
      <c r="C1636" s="22">
        <v>0</v>
      </c>
      <c r="E1636" s="6" t="s">
        <v>2503</v>
      </c>
      <c r="F1636" s="22">
        <v>48600</v>
      </c>
      <c r="H1636" s="6" t="s">
        <v>2701</v>
      </c>
      <c r="I1636" s="22">
        <v>365597</v>
      </c>
      <c r="K1636" s="6" t="s">
        <v>7158</v>
      </c>
      <c r="L1636" s="22">
        <v>467844</v>
      </c>
    </row>
    <row r="1637" spans="2:12">
      <c r="B1637" s="6" t="s">
        <v>2502</v>
      </c>
      <c r="C1637" s="22">
        <v>2795858</v>
      </c>
      <c r="E1637" s="6" t="s">
        <v>2504</v>
      </c>
      <c r="F1637" s="22">
        <v>1785231</v>
      </c>
      <c r="H1637" s="6" t="s">
        <v>2702</v>
      </c>
      <c r="I1637" s="22">
        <v>0</v>
      </c>
      <c r="K1637" s="6" t="s">
        <v>2757</v>
      </c>
      <c r="L1637" s="22">
        <v>51128</v>
      </c>
    </row>
    <row r="1638" spans="2:12">
      <c r="B1638" s="6" t="s">
        <v>2503</v>
      </c>
      <c r="C1638" s="22">
        <v>54000</v>
      </c>
      <c r="E1638" s="6" t="s">
        <v>2505</v>
      </c>
      <c r="F1638" s="22">
        <v>0</v>
      </c>
      <c r="H1638" s="6" t="s">
        <v>7153</v>
      </c>
      <c r="I1638" s="22">
        <v>0</v>
      </c>
      <c r="K1638" s="6" t="s">
        <v>2759</v>
      </c>
      <c r="L1638" s="22">
        <v>0</v>
      </c>
    </row>
    <row r="1639" spans="2:12">
      <c r="B1639" s="6" t="s">
        <v>2504</v>
      </c>
      <c r="C1639" s="22">
        <v>3898098</v>
      </c>
      <c r="E1639" s="6" t="s">
        <v>2506</v>
      </c>
      <c r="F1639" s="22">
        <v>0</v>
      </c>
      <c r="H1639" s="6" t="s">
        <v>2703</v>
      </c>
      <c r="I1639" s="22">
        <v>9757</v>
      </c>
      <c r="K1639" s="6" t="s">
        <v>2760</v>
      </c>
      <c r="L1639" s="22">
        <v>56836</v>
      </c>
    </row>
    <row r="1640" spans="2:12">
      <c r="B1640" s="6" t="s">
        <v>2505</v>
      </c>
      <c r="C1640" s="22">
        <v>0</v>
      </c>
      <c r="E1640" s="6" t="s">
        <v>2507</v>
      </c>
      <c r="F1640" s="22">
        <v>706625</v>
      </c>
      <c r="H1640" s="6" t="s">
        <v>2705</v>
      </c>
      <c r="I1640" s="22">
        <v>47687</v>
      </c>
      <c r="K1640" s="6" t="s">
        <v>2761</v>
      </c>
      <c r="L1640" s="22">
        <v>0</v>
      </c>
    </row>
    <row r="1641" spans="2:12">
      <c r="B1641" s="6" t="s">
        <v>2506</v>
      </c>
      <c r="C1641" s="22">
        <v>0</v>
      </c>
      <c r="E1641" s="6" t="s">
        <v>2509</v>
      </c>
      <c r="F1641" s="22">
        <v>0</v>
      </c>
      <c r="H1641" s="6" t="s">
        <v>6700</v>
      </c>
      <c r="I1641" s="22">
        <v>0</v>
      </c>
      <c r="K1641" s="6" t="s">
        <v>2762</v>
      </c>
      <c r="L1641" s="22">
        <v>0</v>
      </c>
    </row>
    <row r="1642" spans="2:12">
      <c r="B1642" s="6" t="s">
        <v>2507</v>
      </c>
      <c r="C1642" s="22">
        <v>326797</v>
      </c>
      <c r="E1642" s="6" t="s">
        <v>2510</v>
      </c>
      <c r="F1642" s="22">
        <v>0</v>
      </c>
      <c r="H1642" s="6" t="s">
        <v>2706</v>
      </c>
      <c r="I1642" s="22">
        <v>2241016</v>
      </c>
      <c r="K1642" s="6" t="s">
        <v>2763</v>
      </c>
      <c r="L1642" s="22">
        <v>146438</v>
      </c>
    </row>
    <row r="1643" spans="2:12">
      <c r="B1643" s="6" t="s">
        <v>2508</v>
      </c>
      <c r="C1643" s="22">
        <v>301574</v>
      </c>
      <c r="E1643" s="6" t="s">
        <v>2511</v>
      </c>
      <c r="F1643" s="22">
        <v>0</v>
      </c>
      <c r="H1643" s="6" t="s">
        <v>2707</v>
      </c>
      <c r="I1643" s="22">
        <v>9433738</v>
      </c>
      <c r="K1643" s="6" t="s">
        <v>2764</v>
      </c>
      <c r="L1643" s="22">
        <v>0</v>
      </c>
    </row>
    <row r="1644" spans="2:12">
      <c r="B1644" s="6" t="s">
        <v>2509</v>
      </c>
      <c r="C1644" s="22">
        <v>0</v>
      </c>
      <c r="E1644" s="6" t="s">
        <v>2512</v>
      </c>
      <c r="F1644" s="22">
        <v>497297</v>
      </c>
      <c r="H1644" s="6" t="s">
        <v>2708</v>
      </c>
      <c r="I1644" s="22">
        <v>0</v>
      </c>
      <c r="K1644" s="6" t="s">
        <v>2765</v>
      </c>
      <c r="L1644" s="22">
        <v>4484</v>
      </c>
    </row>
    <row r="1645" spans="2:12">
      <c r="B1645" s="6" t="s">
        <v>2510</v>
      </c>
      <c r="C1645" s="22">
        <v>0</v>
      </c>
      <c r="E1645" s="6" t="s">
        <v>2513</v>
      </c>
      <c r="F1645" s="22">
        <v>450</v>
      </c>
      <c r="H1645" s="6" t="s">
        <v>2709</v>
      </c>
      <c r="I1645" s="22">
        <v>0</v>
      </c>
      <c r="K1645" s="6" t="s">
        <v>7159</v>
      </c>
      <c r="L1645" s="22">
        <v>0</v>
      </c>
    </row>
    <row r="1646" spans="2:12">
      <c r="B1646" s="6" t="s">
        <v>2511</v>
      </c>
      <c r="C1646" s="22">
        <v>1866915</v>
      </c>
      <c r="E1646" s="6" t="s">
        <v>6683</v>
      </c>
      <c r="F1646" s="22">
        <v>0</v>
      </c>
      <c r="H1646" s="6" t="s">
        <v>2710</v>
      </c>
      <c r="I1646" s="22">
        <v>3894433</v>
      </c>
      <c r="K1646" s="6" t="s">
        <v>7596</v>
      </c>
      <c r="L1646" s="22">
        <v>0</v>
      </c>
    </row>
    <row r="1647" spans="2:12">
      <c r="B1647" s="6" t="s">
        <v>2512</v>
      </c>
      <c r="C1647" s="22">
        <v>638484</v>
      </c>
      <c r="E1647" s="6" t="s">
        <v>2514</v>
      </c>
      <c r="F1647" s="22">
        <v>57895</v>
      </c>
      <c r="H1647" s="6" t="s">
        <v>2711</v>
      </c>
      <c r="I1647" s="22">
        <v>30055</v>
      </c>
      <c r="K1647" s="6" t="s">
        <v>2767</v>
      </c>
      <c r="L1647" s="22">
        <v>1111585</v>
      </c>
    </row>
    <row r="1648" spans="2:12">
      <c r="B1648" s="6" t="s">
        <v>2513</v>
      </c>
      <c r="C1648" s="22">
        <v>67813</v>
      </c>
      <c r="E1648" s="6" t="s">
        <v>2515</v>
      </c>
      <c r="F1648" s="22">
        <v>0</v>
      </c>
      <c r="H1648" s="6" t="s">
        <v>2712</v>
      </c>
      <c r="I1648" s="22">
        <v>88841</v>
      </c>
      <c r="K1648" s="6" t="s">
        <v>2768</v>
      </c>
      <c r="L1648" s="22">
        <v>3966300</v>
      </c>
    </row>
    <row r="1649" spans="2:12">
      <c r="B1649" s="6" t="s">
        <v>2514</v>
      </c>
      <c r="C1649" s="22">
        <v>29960</v>
      </c>
      <c r="E1649" s="6" t="s">
        <v>2516</v>
      </c>
      <c r="F1649" s="22">
        <v>0</v>
      </c>
      <c r="H1649" s="6" t="s">
        <v>2713</v>
      </c>
      <c r="I1649" s="22">
        <v>12966198</v>
      </c>
      <c r="K1649" s="6" t="s">
        <v>2769</v>
      </c>
      <c r="L1649" s="22">
        <v>9335693</v>
      </c>
    </row>
    <row r="1650" spans="2:12">
      <c r="B1650" s="6" t="s">
        <v>2515</v>
      </c>
      <c r="C1650" s="22">
        <v>0</v>
      </c>
      <c r="E1650" s="6" t="s">
        <v>2517</v>
      </c>
      <c r="F1650" s="22">
        <v>2937361</v>
      </c>
      <c r="H1650" s="6" t="s">
        <v>2714</v>
      </c>
      <c r="I1650" s="22">
        <v>68319</v>
      </c>
      <c r="K1650" s="6" t="s">
        <v>6704</v>
      </c>
      <c r="L1650" s="22">
        <v>283715</v>
      </c>
    </row>
    <row r="1651" spans="2:12">
      <c r="B1651" s="6" t="s">
        <v>2516</v>
      </c>
      <c r="C1651" s="22">
        <v>0</v>
      </c>
      <c r="E1651" s="6" t="s">
        <v>2518</v>
      </c>
      <c r="F1651" s="22">
        <v>299669</v>
      </c>
      <c r="H1651" s="6" t="s">
        <v>2715</v>
      </c>
      <c r="I1651" s="22">
        <v>0</v>
      </c>
      <c r="K1651" s="6" t="s">
        <v>2771</v>
      </c>
      <c r="L1651" s="22">
        <v>316866</v>
      </c>
    </row>
    <row r="1652" spans="2:12">
      <c r="B1652" s="6" t="s">
        <v>2517</v>
      </c>
      <c r="C1652" s="22">
        <v>1158450</v>
      </c>
      <c r="E1652" s="6" t="s">
        <v>2519</v>
      </c>
      <c r="F1652" s="22">
        <v>0</v>
      </c>
      <c r="H1652" s="6" t="s">
        <v>7154</v>
      </c>
      <c r="I1652" s="22">
        <v>0</v>
      </c>
      <c r="K1652" s="6" t="s">
        <v>2772</v>
      </c>
      <c r="L1652" s="22">
        <v>3591854</v>
      </c>
    </row>
    <row r="1653" spans="2:12">
      <c r="B1653" s="6" t="s">
        <v>2518</v>
      </c>
      <c r="C1653" s="22">
        <v>347664</v>
      </c>
      <c r="E1653" s="6" t="s">
        <v>2520</v>
      </c>
      <c r="F1653" s="22">
        <v>49406777</v>
      </c>
      <c r="H1653" s="6" t="s">
        <v>2716</v>
      </c>
      <c r="I1653" s="22">
        <v>12532430</v>
      </c>
      <c r="K1653" s="6" t="s">
        <v>2774</v>
      </c>
      <c r="L1653" s="22">
        <v>90686078</v>
      </c>
    </row>
    <row r="1654" spans="2:12">
      <c r="B1654" s="6" t="s">
        <v>2519</v>
      </c>
      <c r="C1654" s="22">
        <v>92362</v>
      </c>
      <c r="E1654" s="6" t="s">
        <v>2521</v>
      </c>
      <c r="F1654" s="22">
        <v>15813</v>
      </c>
      <c r="H1654" s="6" t="s">
        <v>2717</v>
      </c>
      <c r="I1654" s="22">
        <v>603898</v>
      </c>
      <c r="K1654" s="6" t="s">
        <v>2775</v>
      </c>
      <c r="L1654" s="22">
        <v>0</v>
      </c>
    </row>
    <row r="1655" spans="2:12">
      <c r="B1655" s="6" t="s">
        <v>2520</v>
      </c>
      <c r="C1655" s="22">
        <v>23348968</v>
      </c>
      <c r="E1655" s="6" t="s">
        <v>2522</v>
      </c>
      <c r="F1655" s="22">
        <v>20887701</v>
      </c>
      <c r="H1655" s="6" t="s">
        <v>2719</v>
      </c>
      <c r="I1655" s="22">
        <v>0</v>
      </c>
      <c r="K1655" s="6" t="s">
        <v>7160</v>
      </c>
      <c r="L1655" s="22">
        <v>0</v>
      </c>
    </row>
    <row r="1656" spans="2:12">
      <c r="B1656" s="6" t="s">
        <v>2521</v>
      </c>
      <c r="C1656" s="22">
        <v>374088</v>
      </c>
      <c r="E1656" s="6" t="s">
        <v>2523</v>
      </c>
      <c r="F1656" s="22">
        <v>481441</v>
      </c>
      <c r="H1656" s="6" t="s">
        <v>2720</v>
      </c>
      <c r="I1656" s="22">
        <v>769369</v>
      </c>
      <c r="K1656" s="6" t="s">
        <v>2776</v>
      </c>
      <c r="L1656" s="22">
        <v>113385</v>
      </c>
    </row>
    <row r="1657" spans="2:12">
      <c r="B1657" s="6" t="s">
        <v>2522</v>
      </c>
      <c r="C1657" s="22">
        <v>8878096</v>
      </c>
      <c r="E1657" s="6" t="s">
        <v>2524</v>
      </c>
      <c r="F1657" s="22">
        <v>98342</v>
      </c>
      <c r="H1657" s="6" t="s">
        <v>2721</v>
      </c>
      <c r="I1657" s="22">
        <v>16994</v>
      </c>
      <c r="K1657" s="6" t="s">
        <v>7161</v>
      </c>
      <c r="L1657" s="22">
        <v>0</v>
      </c>
    </row>
    <row r="1658" spans="2:12">
      <c r="B1658" s="6" t="s">
        <v>2523</v>
      </c>
      <c r="C1658" s="22">
        <v>489464</v>
      </c>
      <c r="E1658" s="6" t="s">
        <v>2525</v>
      </c>
      <c r="F1658" s="22">
        <v>58338</v>
      </c>
      <c r="H1658" s="6" t="s">
        <v>2722</v>
      </c>
      <c r="I1658" s="22">
        <v>0</v>
      </c>
      <c r="K1658" s="6" t="s">
        <v>7597</v>
      </c>
      <c r="L1658" s="22">
        <v>102850</v>
      </c>
    </row>
    <row r="1659" spans="2:12">
      <c r="B1659" s="6" t="s">
        <v>2524</v>
      </c>
      <c r="C1659" s="22">
        <v>639960</v>
      </c>
      <c r="E1659" s="6" t="s">
        <v>2526</v>
      </c>
      <c r="F1659" s="22">
        <v>127404</v>
      </c>
      <c r="H1659" s="6" t="s">
        <v>2725</v>
      </c>
      <c r="I1659" s="22">
        <v>0</v>
      </c>
      <c r="K1659" s="6" t="s">
        <v>2781</v>
      </c>
      <c r="L1659" s="22">
        <v>10066125</v>
      </c>
    </row>
    <row r="1660" spans="2:12">
      <c r="B1660" s="6" t="s">
        <v>2525</v>
      </c>
      <c r="C1660" s="22">
        <v>176495</v>
      </c>
      <c r="E1660" s="6" t="s">
        <v>2527</v>
      </c>
      <c r="F1660" s="22">
        <v>365423</v>
      </c>
      <c r="H1660" s="6" t="s">
        <v>2726</v>
      </c>
      <c r="I1660" s="22">
        <v>0</v>
      </c>
      <c r="K1660" s="6" t="s">
        <v>2782</v>
      </c>
      <c r="L1660" s="22">
        <v>122170</v>
      </c>
    </row>
    <row r="1661" spans="2:12">
      <c r="B1661" s="6" t="s">
        <v>2526</v>
      </c>
      <c r="C1661" s="22">
        <v>90680</v>
      </c>
      <c r="E1661" s="6" t="s">
        <v>2528</v>
      </c>
      <c r="F1661" s="22">
        <v>29024</v>
      </c>
      <c r="H1661" s="6" t="s">
        <v>2727</v>
      </c>
      <c r="I1661" s="22">
        <v>24975</v>
      </c>
      <c r="K1661" s="6" t="s">
        <v>2784</v>
      </c>
      <c r="L1661" s="22">
        <v>53129</v>
      </c>
    </row>
    <row r="1662" spans="2:12">
      <c r="B1662" s="6" t="s">
        <v>2527</v>
      </c>
      <c r="C1662" s="22">
        <v>372946</v>
      </c>
      <c r="E1662" s="6" t="s">
        <v>2529</v>
      </c>
      <c r="F1662" s="22">
        <v>0</v>
      </c>
      <c r="H1662" s="6" t="s">
        <v>2728</v>
      </c>
      <c r="I1662" s="22">
        <v>364963</v>
      </c>
      <c r="K1662" s="6" t="s">
        <v>6705</v>
      </c>
      <c r="L1662" s="22">
        <v>198812</v>
      </c>
    </row>
    <row r="1663" spans="2:12">
      <c r="B1663" s="6" t="s">
        <v>2528</v>
      </c>
      <c r="C1663" s="22">
        <v>41999</v>
      </c>
      <c r="E1663" s="6" t="s">
        <v>2530</v>
      </c>
      <c r="F1663" s="22">
        <v>0</v>
      </c>
      <c r="H1663" s="6" t="s">
        <v>7155</v>
      </c>
      <c r="I1663" s="22">
        <v>0</v>
      </c>
      <c r="K1663" s="6" t="s">
        <v>2786</v>
      </c>
      <c r="L1663" s="22">
        <v>0</v>
      </c>
    </row>
    <row r="1664" spans="2:12">
      <c r="B1664" s="6" t="s">
        <v>2529</v>
      </c>
      <c r="C1664" s="22">
        <v>9655</v>
      </c>
      <c r="E1664" s="6" t="s">
        <v>2531</v>
      </c>
      <c r="F1664" s="22">
        <v>36582</v>
      </c>
      <c r="H1664" s="6" t="s">
        <v>2732</v>
      </c>
      <c r="I1664" s="22">
        <v>763013</v>
      </c>
      <c r="K1664" s="6" t="s">
        <v>2787</v>
      </c>
      <c r="L1664" s="22">
        <v>0</v>
      </c>
    </row>
    <row r="1665" spans="2:12">
      <c r="B1665" s="6" t="s">
        <v>2530</v>
      </c>
      <c r="C1665" s="22">
        <v>0</v>
      </c>
      <c r="E1665" s="6" t="s">
        <v>2532</v>
      </c>
      <c r="F1665" s="22">
        <v>0</v>
      </c>
      <c r="H1665" s="6" t="s">
        <v>2734</v>
      </c>
      <c r="I1665" s="22">
        <v>2685798</v>
      </c>
      <c r="K1665" s="6" t="s">
        <v>6706</v>
      </c>
      <c r="L1665" s="22">
        <v>0</v>
      </c>
    </row>
    <row r="1666" spans="2:12">
      <c r="B1666" s="6" t="s">
        <v>2531</v>
      </c>
      <c r="C1666" s="22">
        <v>71178</v>
      </c>
      <c r="E1666" s="6" t="s">
        <v>2534</v>
      </c>
      <c r="F1666" s="22">
        <v>0</v>
      </c>
      <c r="H1666" s="6" t="s">
        <v>2735</v>
      </c>
      <c r="I1666" s="22">
        <v>139440</v>
      </c>
      <c r="K1666" s="6" t="s">
        <v>2788</v>
      </c>
      <c r="L1666" s="22">
        <v>2894481</v>
      </c>
    </row>
    <row r="1667" spans="2:12">
      <c r="B1667" s="6" t="s">
        <v>2532</v>
      </c>
      <c r="C1667" s="22">
        <v>0</v>
      </c>
      <c r="E1667" s="6" t="s">
        <v>2535</v>
      </c>
      <c r="F1667" s="22">
        <v>469286</v>
      </c>
      <c r="H1667" s="6" t="s">
        <v>2736</v>
      </c>
      <c r="I1667" s="22">
        <v>5097</v>
      </c>
      <c r="K1667" s="6" t="s">
        <v>2790</v>
      </c>
      <c r="L1667" s="22">
        <v>0</v>
      </c>
    </row>
    <row r="1668" spans="2:12">
      <c r="B1668" s="6" t="s">
        <v>2533</v>
      </c>
      <c r="C1668" s="22">
        <v>53815</v>
      </c>
      <c r="E1668" s="6" t="s">
        <v>2536</v>
      </c>
      <c r="F1668" s="22">
        <v>0</v>
      </c>
      <c r="H1668" s="6" t="s">
        <v>2737</v>
      </c>
      <c r="I1668" s="22">
        <v>0</v>
      </c>
      <c r="K1668" s="6" t="s">
        <v>2792</v>
      </c>
      <c r="L1668" s="22">
        <v>29952</v>
      </c>
    </row>
    <row r="1669" spans="2:12">
      <c r="B1669" s="6" t="s">
        <v>2534</v>
      </c>
      <c r="C1669" s="22">
        <v>0</v>
      </c>
      <c r="E1669" s="6" t="s">
        <v>2537</v>
      </c>
      <c r="F1669" s="22">
        <v>510171</v>
      </c>
      <c r="H1669" s="6" t="s">
        <v>7156</v>
      </c>
      <c r="I1669" s="22">
        <v>0</v>
      </c>
      <c r="K1669" s="6" t="s">
        <v>2793</v>
      </c>
      <c r="L1669" s="22">
        <v>2199724</v>
      </c>
    </row>
    <row r="1670" spans="2:12">
      <c r="B1670" s="6" t="s">
        <v>2535</v>
      </c>
      <c r="C1670" s="22">
        <v>593637</v>
      </c>
      <c r="E1670" s="6" t="s">
        <v>2538</v>
      </c>
      <c r="F1670" s="22">
        <v>0</v>
      </c>
      <c r="H1670" s="6" t="s">
        <v>2740</v>
      </c>
      <c r="I1670" s="22">
        <v>46132</v>
      </c>
      <c r="K1670" s="6" t="s">
        <v>2796</v>
      </c>
      <c r="L1670" s="22">
        <v>0</v>
      </c>
    </row>
    <row r="1671" spans="2:12">
      <c r="B1671" s="6" t="s">
        <v>2536</v>
      </c>
      <c r="C1671" s="22">
        <v>0</v>
      </c>
      <c r="E1671" s="6" t="s">
        <v>6684</v>
      </c>
      <c r="F1671" s="22">
        <v>0</v>
      </c>
      <c r="H1671" s="6" t="s">
        <v>2741</v>
      </c>
      <c r="I1671" s="22">
        <v>114724</v>
      </c>
      <c r="K1671" s="6" t="s">
        <v>7162</v>
      </c>
      <c r="L1671" s="22">
        <v>365253</v>
      </c>
    </row>
    <row r="1672" spans="2:12">
      <c r="B1672" s="6" t="s">
        <v>2537</v>
      </c>
      <c r="C1672" s="22">
        <v>0</v>
      </c>
      <c r="E1672" s="6" t="s">
        <v>2539</v>
      </c>
      <c r="F1672" s="22">
        <v>1957561</v>
      </c>
      <c r="H1672" s="6" t="s">
        <v>2742</v>
      </c>
      <c r="I1672" s="22">
        <v>158500</v>
      </c>
      <c r="K1672" s="6" t="s">
        <v>2798</v>
      </c>
      <c r="L1672" s="22">
        <v>0</v>
      </c>
    </row>
    <row r="1673" spans="2:12">
      <c r="B1673" s="6" t="s">
        <v>2538</v>
      </c>
      <c r="C1673" s="22">
        <v>0</v>
      </c>
      <c r="E1673" s="6" t="s">
        <v>6685</v>
      </c>
      <c r="F1673" s="22">
        <v>112256</v>
      </c>
      <c r="H1673" s="6" t="s">
        <v>2743</v>
      </c>
      <c r="I1673" s="22">
        <v>3557542</v>
      </c>
      <c r="K1673" s="6" t="s">
        <v>2799</v>
      </c>
      <c r="L1673" s="22">
        <v>5993247</v>
      </c>
    </row>
    <row r="1674" spans="2:12">
      <c r="B1674" s="6" t="s">
        <v>2539</v>
      </c>
      <c r="C1674" s="22">
        <v>1938707</v>
      </c>
      <c r="E1674" s="6" t="s">
        <v>2541</v>
      </c>
      <c r="F1674" s="22">
        <v>1147450</v>
      </c>
      <c r="H1674" s="6" t="s">
        <v>2744</v>
      </c>
      <c r="I1674" s="22">
        <v>5500429</v>
      </c>
      <c r="K1674" s="6" t="s">
        <v>2800</v>
      </c>
      <c r="L1674" s="22">
        <v>55000</v>
      </c>
    </row>
    <row r="1675" spans="2:12">
      <c r="B1675" s="6" t="s">
        <v>2540</v>
      </c>
      <c r="C1675" s="22">
        <v>0</v>
      </c>
      <c r="E1675" s="6" t="s">
        <v>2542</v>
      </c>
      <c r="F1675" s="22">
        <v>306486</v>
      </c>
      <c r="H1675" s="6" t="s">
        <v>2745</v>
      </c>
      <c r="I1675" s="22">
        <v>0</v>
      </c>
      <c r="K1675" s="6" t="s">
        <v>6707</v>
      </c>
      <c r="L1675" s="22">
        <v>142722</v>
      </c>
    </row>
    <row r="1676" spans="2:12">
      <c r="B1676" s="6" t="s">
        <v>2541</v>
      </c>
      <c r="C1676" s="22">
        <v>2796869</v>
      </c>
      <c r="E1676" s="6" t="s">
        <v>6686</v>
      </c>
      <c r="F1676" s="22">
        <v>0</v>
      </c>
      <c r="H1676" s="6" t="s">
        <v>2747</v>
      </c>
      <c r="I1676" s="22">
        <v>5367522</v>
      </c>
      <c r="K1676" s="6" t="s">
        <v>2802</v>
      </c>
      <c r="L1676" s="22">
        <v>269476</v>
      </c>
    </row>
    <row r="1677" spans="2:12">
      <c r="B1677" s="6" t="s">
        <v>2542</v>
      </c>
      <c r="C1677" s="22">
        <v>336281</v>
      </c>
      <c r="E1677" s="6" t="s">
        <v>2543</v>
      </c>
      <c r="F1677" s="22">
        <v>0</v>
      </c>
      <c r="H1677" s="6" t="s">
        <v>2749</v>
      </c>
      <c r="I1677" s="22">
        <v>528350</v>
      </c>
      <c r="K1677" s="6" t="s">
        <v>6708</v>
      </c>
      <c r="L1677" s="22">
        <v>0</v>
      </c>
    </row>
    <row r="1678" spans="2:12">
      <c r="B1678" s="6" t="s">
        <v>2543</v>
      </c>
      <c r="C1678" s="22">
        <v>0</v>
      </c>
      <c r="E1678" s="6" t="s">
        <v>2544</v>
      </c>
      <c r="F1678" s="22">
        <v>0</v>
      </c>
      <c r="H1678" s="6" t="s">
        <v>6701</v>
      </c>
      <c r="I1678" s="22">
        <v>0</v>
      </c>
      <c r="K1678" s="6" t="s">
        <v>2803</v>
      </c>
      <c r="L1678" s="22">
        <v>8709088</v>
      </c>
    </row>
    <row r="1679" spans="2:12">
      <c r="B1679" s="6" t="s">
        <v>2544</v>
      </c>
      <c r="C1679" s="22">
        <v>0</v>
      </c>
      <c r="E1679" s="6" t="s">
        <v>2545</v>
      </c>
      <c r="F1679" s="22">
        <v>0</v>
      </c>
      <c r="H1679" s="6" t="s">
        <v>2750</v>
      </c>
      <c r="I1679" s="22">
        <v>6799182</v>
      </c>
      <c r="K1679" s="6" t="s">
        <v>2805</v>
      </c>
      <c r="L1679" s="22">
        <v>112362</v>
      </c>
    </row>
    <row r="1680" spans="2:12">
      <c r="B1680" s="6" t="s">
        <v>2545</v>
      </c>
      <c r="C1680" s="22">
        <v>516</v>
      </c>
      <c r="E1680" s="6" t="s">
        <v>2547</v>
      </c>
      <c r="F1680" s="22">
        <v>942578</v>
      </c>
      <c r="H1680" s="6" t="s">
        <v>6702</v>
      </c>
      <c r="I1680" s="22">
        <v>0</v>
      </c>
      <c r="K1680" s="6" t="s">
        <v>2806</v>
      </c>
      <c r="L1680" s="22">
        <v>541118</v>
      </c>
    </row>
    <row r="1681" spans="2:12">
      <c r="B1681" s="6" t="s">
        <v>2546</v>
      </c>
      <c r="C1681" s="22">
        <v>0</v>
      </c>
      <c r="E1681" s="6" t="s">
        <v>2548</v>
      </c>
      <c r="F1681" s="22">
        <v>0</v>
      </c>
      <c r="H1681" s="6" t="s">
        <v>2751</v>
      </c>
      <c r="I1681" s="22">
        <v>246840</v>
      </c>
      <c r="K1681" s="6" t="s">
        <v>2807</v>
      </c>
      <c r="L1681" s="22">
        <v>2091479</v>
      </c>
    </row>
    <row r="1682" spans="2:12">
      <c r="B1682" s="6" t="s">
        <v>2547</v>
      </c>
      <c r="C1682" s="22">
        <v>828274</v>
      </c>
      <c r="E1682" s="6" t="s">
        <v>2549</v>
      </c>
      <c r="F1682" s="22">
        <v>39585381</v>
      </c>
      <c r="H1682" s="6" t="s">
        <v>2752</v>
      </c>
      <c r="I1682" s="22">
        <v>112093549</v>
      </c>
      <c r="K1682" s="6" t="s">
        <v>7163</v>
      </c>
      <c r="L1682" s="22">
        <v>0</v>
      </c>
    </row>
    <row r="1683" spans="2:12">
      <c r="B1683" s="6" t="s">
        <v>2548</v>
      </c>
      <c r="C1683" s="22">
        <v>0</v>
      </c>
      <c r="E1683" s="6" t="s">
        <v>2550</v>
      </c>
      <c r="F1683" s="22">
        <v>1023318</v>
      </c>
      <c r="H1683" s="6" t="s">
        <v>2753</v>
      </c>
      <c r="I1683" s="22">
        <v>1833082</v>
      </c>
      <c r="K1683" s="6" t="s">
        <v>2808</v>
      </c>
      <c r="L1683" s="22">
        <v>10540</v>
      </c>
    </row>
    <row r="1684" spans="2:12">
      <c r="B1684" s="6" t="s">
        <v>2549</v>
      </c>
      <c r="C1684" s="22">
        <v>23701492</v>
      </c>
      <c r="E1684" s="6" t="s">
        <v>2551</v>
      </c>
      <c r="F1684" s="22">
        <v>39499</v>
      </c>
      <c r="H1684" s="6" t="s">
        <v>2754</v>
      </c>
      <c r="I1684" s="22">
        <v>193345</v>
      </c>
      <c r="K1684" s="6" t="s">
        <v>6709</v>
      </c>
      <c r="L1684" s="22">
        <v>0</v>
      </c>
    </row>
    <row r="1685" spans="2:12">
      <c r="B1685" s="6" t="s">
        <v>2550</v>
      </c>
      <c r="C1685" s="22">
        <v>969742</v>
      </c>
      <c r="E1685" s="6" t="s">
        <v>2552</v>
      </c>
      <c r="F1685" s="22">
        <v>10487189</v>
      </c>
      <c r="H1685" s="6" t="s">
        <v>6703</v>
      </c>
      <c r="I1685" s="22">
        <v>0</v>
      </c>
      <c r="K1685" s="6" t="s">
        <v>2812</v>
      </c>
      <c r="L1685" s="22">
        <v>730628</v>
      </c>
    </row>
    <row r="1686" spans="2:12">
      <c r="B1686" s="6" t="s">
        <v>2551</v>
      </c>
      <c r="C1686" s="22">
        <v>25668</v>
      </c>
      <c r="E1686" s="6" t="s">
        <v>2553</v>
      </c>
      <c r="F1686" s="22">
        <v>1734440</v>
      </c>
      <c r="H1686" s="6" t="s">
        <v>2756</v>
      </c>
      <c r="I1686" s="22">
        <v>1858717</v>
      </c>
      <c r="K1686" s="6" t="s">
        <v>2815</v>
      </c>
      <c r="L1686" s="22">
        <v>0</v>
      </c>
    </row>
    <row r="1687" spans="2:12">
      <c r="B1687" s="6" t="s">
        <v>2552</v>
      </c>
      <c r="C1687" s="22">
        <v>16088329</v>
      </c>
      <c r="E1687" s="6" t="s">
        <v>2554</v>
      </c>
      <c r="F1687" s="22">
        <v>10044401</v>
      </c>
      <c r="H1687" s="6" t="s">
        <v>7157</v>
      </c>
      <c r="I1687" s="22">
        <v>0</v>
      </c>
      <c r="K1687" s="6" t="s">
        <v>2817</v>
      </c>
      <c r="L1687" s="22">
        <v>18572415</v>
      </c>
    </row>
    <row r="1688" spans="2:12">
      <c r="B1688" s="6" t="s">
        <v>2553</v>
      </c>
      <c r="C1688" s="22">
        <v>1969103</v>
      </c>
      <c r="E1688" s="6" t="s">
        <v>2555</v>
      </c>
      <c r="F1688" s="22">
        <v>1161306</v>
      </c>
      <c r="H1688" s="6" t="s">
        <v>7158</v>
      </c>
      <c r="I1688" s="22">
        <v>30172</v>
      </c>
      <c r="K1688" s="6" t="s">
        <v>7164</v>
      </c>
      <c r="L1688" s="22">
        <v>0</v>
      </c>
    </row>
    <row r="1689" spans="2:12">
      <c r="B1689" s="6" t="s">
        <v>2554</v>
      </c>
      <c r="C1689" s="22">
        <v>8545842</v>
      </c>
      <c r="E1689" s="6" t="s">
        <v>2556</v>
      </c>
      <c r="F1689" s="22">
        <v>0</v>
      </c>
      <c r="H1689" s="6" t="s">
        <v>2757</v>
      </c>
      <c r="I1689" s="22">
        <v>131887</v>
      </c>
      <c r="K1689" s="6" t="s">
        <v>7598</v>
      </c>
      <c r="L1689" s="22">
        <v>0</v>
      </c>
    </row>
    <row r="1690" spans="2:12">
      <c r="B1690" s="6" t="s">
        <v>2555</v>
      </c>
      <c r="C1690" s="22">
        <v>1361845</v>
      </c>
      <c r="E1690" s="6" t="s">
        <v>2557</v>
      </c>
      <c r="F1690" s="22">
        <v>199971</v>
      </c>
      <c r="H1690" s="6" t="s">
        <v>2758</v>
      </c>
      <c r="I1690" s="22">
        <v>0</v>
      </c>
      <c r="K1690" s="6" t="s">
        <v>2818</v>
      </c>
      <c r="L1690" s="22">
        <v>0</v>
      </c>
    </row>
    <row r="1691" spans="2:12">
      <c r="B1691" s="6" t="s">
        <v>2556</v>
      </c>
      <c r="C1691" s="22">
        <v>0</v>
      </c>
      <c r="E1691" s="6" t="s">
        <v>2558</v>
      </c>
      <c r="F1691" s="22">
        <v>0</v>
      </c>
      <c r="H1691" s="6" t="s">
        <v>2759</v>
      </c>
      <c r="I1691" s="22">
        <v>0</v>
      </c>
      <c r="K1691" s="6" t="s">
        <v>2819</v>
      </c>
      <c r="L1691" s="22">
        <v>17604653</v>
      </c>
    </row>
    <row r="1692" spans="2:12">
      <c r="B1692" s="6" t="s">
        <v>2557</v>
      </c>
      <c r="C1692" s="22">
        <v>354787</v>
      </c>
      <c r="E1692" s="6" t="s">
        <v>2559</v>
      </c>
      <c r="F1692" s="22">
        <v>3517870</v>
      </c>
      <c r="H1692" s="6" t="s">
        <v>2760</v>
      </c>
      <c r="I1692" s="22">
        <v>18885</v>
      </c>
      <c r="K1692" s="6" t="s">
        <v>6710</v>
      </c>
      <c r="L1692" s="22">
        <v>0</v>
      </c>
    </row>
    <row r="1693" spans="2:12">
      <c r="B1693" s="6" t="s">
        <v>2558</v>
      </c>
      <c r="C1693" s="22">
        <v>0</v>
      </c>
      <c r="E1693" s="6" t="s">
        <v>2560</v>
      </c>
      <c r="F1693" s="22">
        <v>6427861</v>
      </c>
      <c r="H1693" s="6" t="s">
        <v>2761</v>
      </c>
      <c r="I1693" s="22">
        <v>16109</v>
      </c>
      <c r="K1693" s="6" t="s">
        <v>2820</v>
      </c>
      <c r="L1693" s="22">
        <v>1489745</v>
      </c>
    </row>
    <row r="1694" spans="2:12">
      <c r="B1694" s="6" t="s">
        <v>2559</v>
      </c>
      <c r="C1694" s="22">
        <v>4817154</v>
      </c>
      <c r="E1694" s="6" t="s">
        <v>2561</v>
      </c>
      <c r="F1694" s="22">
        <v>3073110</v>
      </c>
      <c r="H1694" s="6" t="s">
        <v>2762</v>
      </c>
      <c r="I1694" s="22">
        <v>0</v>
      </c>
      <c r="K1694" s="6" t="s">
        <v>2822</v>
      </c>
      <c r="L1694" s="22">
        <v>210154</v>
      </c>
    </row>
    <row r="1695" spans="2:12">
      <c r="B1695" s="6" t="s">
        <v>2560</v>
      </c>
      <c r="C1695" s="22">
        <v>6337078</v>
      </c>
      <c r="E1695" s="6" t="s">
        <v>2562</v>
      </c>
      <c r="F1695" s="22">
        <v>3252877</v>
      </c>
      <c r="H1695" s="6" t="s">
        <v>2763</v>
      </c>
      <c r="I1695" s="22">
        <v>29775</v>
      </c>
      <c r="K1695" s="6" t="s">
        <v>7165</v>
      </c>
      <c r="L1695" s="22">
        <v>0</v>
      </c>
    </row>
    <row r="1696" spans="2:12">
      <c r="B1696" s="6" t="s">
        <v>2561</v>
      </c>
      <c r="C1696" s="22">
        <v>3955329</v>
      </c>
      <c r="E1696" s="6" t="s">
        <v>2564</v>
      </c>
      <c r="F1696" s="22">
        <v>165750</v>
      </c>
      <c r="H1696" s="6" t="s">
        <v>2765</v>
      </c>
      <c r="I1696" s="22">
        <v>106500</v>
      </c>
      <c r="K1696" s="6" t="s">
        <v>2823</v>
      </c>
      <c r="L1696" s="22">
        <v>1914055</v>
      </c>
    </row>
    <row r="1697" spans="2:12">
      <c r="B1697" s="6" t="s">
        <v>2562</v>
      </c>
      <c r="C1697" s="22">
        <v>4226396</v>
      </c>
      <c r="E1697" s="6" t="s">
        <v>2565</v>
      </c>
      <c r="F1697" s="22">
        <v>185316</v>
      </c>
      <c r="H1697" s="6" t="s">
        <v>7159</v>
      </c>
      <c r="I1697" s="22">
        <v>0</v>
      </c>
      <c r="K1697" s="6" t="s">
        <v>2824</v>
      </c>
      <c r="L1697" s="22">
        <v>36465</v>
      </c>
    </row>
    <row r="1698" spans="2:12">
      <c r="B1698" s="6" t="s">
        <v>2563</v>
      </c>
      <c r="C1698" s="22">
        <v>0</v>
      </c>
      <c r="E1698" s="6" t="s">
        <v>2566</v>
      </c>
      <c r="F1698" s="22">
        <v>234288</v>
      </c>
      <c r="H1698" s="6" t="s">
        <v>2767</v>
      </c>
      <c r="I1698" s="22">
        <v>856798</v>
      </c>
      <c r="K1698" s="6" t="s">
        <v>2825</v>
      </c>
      <c r="L1698" s="22">
        <v>868314</v>
      </c>
    </row>
    <row r="1699" spans="2:12">
      <c r="B1699" s="6" t="s">
        <v>2564</v>
      </c>
      <c r="C1699" s="22">
        <v>0</v>
      </c>
      <c r="E1699" s="6" t="s">
        <v>2567</v>
      </c>
      <c r="F1699" s="22">
        <v>15769</v>
      </c>
      <c r="H1699" s="6" t="s">
        <v>2768</v>
      </c>
      <c r="I1699" s="22">
        <v>3920364</v>
      </c>
      <c r="K1699" s="6" t="s">
        <v>2826</v>
      </c>
      <c r="L1699" s="22">
        <v>4072956</v>
      </c>
    </row>
    <row r="1700" spans="2:12">
      <c r="B1700" s="6" t="s">
        <v>2565</v>
      </c>
      <c r="C1700" s="22">
        <v>0</v>
      </c>
      <c r="E1700" s="6" t="s">
        <v>2568</v>
      </c>
      <c r="F1700" s="22">
        <v>470219</v>
      </c>
      <c r="H1700" s="6" t="s">
        <v>2769</v>
      </c>
      <c r="I1700" s="22">
        <v>10722774</v>
      </c>
      <c r="K1700" s="6" t="s">
        <v>2828</v>
      </c>
      <c r="L1700" s="22">
        <v>2619123</v>
      </c>
    </row>
    <row r="1701" spans="2:12">
      <c r="B1701" s="6" t="s">
        <v>2566</v>
      </c>
      <c r="C1701" s="22">
        <v>257991</v>
      </c>
      <c r="E1701" s="6" t="s">
        <v>2569</v>
      </c>
      <c r="F1701" s="22">
        <v>636205</v>
      </c>
      <c r="H1701" s="6" t="s">
        <v>6704</v>
      </c>
      <c r="I1701" s="22">
        <v>40174</v>
      </c>
      <c r="K1701" s="6" t="s">
        <v>2829</v>
      </c>
      <c r="L1701" s="22">
        <v>0</v>
      </c>
    </row>
    <row r="1702" spans="2:12">
      <c r="B1702" s="6" t="s">
        <v>2567</v>
      </c>
      <c r="C1702" s="22">
        <v>0</v>
      </c>
      <c r="E1702" s="6" t="s">
        <v>2570</v>
      </c>
      <c r="F1702" s="22">
        <v>1218285</v>
      </c>
      <c r="H1702" s="6" t="s">
        <v>2771</v>
      </c>
      <c r="I1702" s="22">
        <v>135341</v>
      </c>
      <c r="K1702" s="6" t="s">
        <v>6711</v>
      </c>
      <c r="L1702" s="22">
        <v>0</v>
      </c>
    </row>
    <row r="1703" spans="2:12">
      <c r="B1703" s="6" t="s">
        <v>2568</v>
      </c>
      <c r="C1703" s="22">
        <v>2246833</v>
      </c>
      <c r="E1703" s="6" t="s">
        <v>2571</v>
      </c>
      <c r="F1703" s="22">
        <v>350317</v>
      </c>
      <c r="H1703" s="6" t="s">
        <v>2772</v>
      </c>
      <c r="I1703" s="22">
        <v>1245815</v>
      </c>
      <c r="K1703" s="6" t="s">
        <v>2831</v>
      </c>
      <c r="L1703" s="22">
        <v>66849</v>
      </c>
    </row>
    <row r="1704" spans="2:12">
      <c r="B1704" s="6" t="s">
        <v>2569</v>
      </c>
      <c r="C1704" s="22">
        <v>301548</v>
      </c>
      <c r="E1704" s="6" t="s">
        <v>2572</v>
      </c>
      <c r="F1704" s="22">
        <v>0</v>
      </c>
      <c r="H1704" s="6" t="s">
        <v>2773</v>
      </c>
      <c r="I1704" s="22">
        <v>0</v>
      </c>
      <c r="K1704" s="6" t="s">
        <v>2832</v>
      </c>
      <c r="L1704" s="22">
        <v>2070117</v>
      </c>
    </row>
    <row r="1705" spans="2:12">
      <c r="B1705" s="6" t="s">
        <v>2570</v>
      </c>
      <c r="C1705" s="22">
        <v>120387</v>
      </c>
      <c r="E1705" s="6" t="s">
        <v>2573</v>
      </c>
      <c r="F1705" s="22">
        <v>0</v>
      </c>
      <c r="H1705" s="6" t="s">
        <v>2774</v>
      </c>
      <c r="I1705" s="22">
        <v>97202417</v>
      </c>
      <c r="K1705" s="6" t="s">
        <v>2833</v>
      </c>
      <c r="L1705" s="22">
        <v>208786</v>
      </c>
    </row>
    <row r="1706" spans="2:12">
      <c r="B1706" s="6" t="s">
        <v>2571</v>
      </c>
      <c r="C1706" s="22">
        <v>92233</v>
      </c>
      <c r="E1706" s="6" t="s">
        <v>6687</v>
      </c>
      <c r="F1706" s="22">
        <v>0</v>
      </c>
      <c r="H1706" s="6" t="s">
        <v>2775</v>
      </c>
      <c r="I1706" s="22">
        <v>0</v>
      </c>
      <c r="K1706" s="6" t="s">
        <v>7166</v>
      </c>
      <c r="L1706" s="22">
        <v>0</v>
      </c>
    </row>
    <row r="1707" spans="2:12">
      <c r="B1707" s="6" t="s">
        <v>2572</v>
      </c>
      <c r="C1707" s="22">
        <v>0</v>
      </c>
      <c r="E1707" s="6" t="s">
        <v>2576</v>
      </c>
      <c r="F1707" s="22">
        <v>0</v>
      </c>
      <c r="H1707" s="6" t="s">
        <v>7160</v>
      </c>
      <c r="I1707" s="22">
        <v>0</v>
      </c>
      <c r="K1707" s="6" t="s">
        <v>2835</v>
      </c>
      <c r="L1707" s="22">
        <v>83341641</v>
      </c>
    </row>
    <row r="1708" spans="2:12">
      <c r="B1708" s="6" t="s">
        <v>2573</v>
      </c>
      <c r="C1708" s="22">
        <v>0</v>
      </c>
      <c r="E1708" s="6" t="s">
        <v>2577</v>
      </c>
      <c r="F1708" s="22">
        <v>0</v>
      </c>
      <c r="H1708" s="6" t="s">
        <v>2776</v>
      </c>
      <c r="I1708" s="22">
        <v>170800</v>
      </c>
      <c r="K1708" s="6" t="s">
        <v>2836</v>
      </c>
      <c r="L1708" s="22">
        <v>0</v>
      </c>
    </row>
    <row r="1709" spans="2:12">
      <c r="B1709" s="6" t="s">
        <v>2574</v>
      </c>
      <c r="C1709" s="22">
        <v>0</v>
      </c>
      <c r="E1709" s="6" t="s">
        <v>2578</v>
      </c>
      <c r="F1709" s="22">
        <v>0</v>
      </c>
      <c r="H1709" s="6" t="s">
        <v>7161</v>
      </c>
      <c r="I1709" s="22">
        <v>0</v>
      </c>
      <c r="K1709" s="6" t="s">
        <v>2837</v>
      </c>
      <c r="L1709" s="22">
        <v>825064</v>
      </c>
    </row>
    <row r="1710" spans="2:12">
      <c r="B1710" s="6" t="s">
        <v>2575</v>
      </c>
      <c r="C1710" s="22">
        <v>0</v>
      </c>
      <c r="E1710" s="6" t="s">
        <v>2579</v>
      </c>
      <c r="F1710" s="22">
        <v>497617</v>
      </c>
      <c r="H1710" s="6" t="s">
        <v>2777</v>
      </c>
      <c r="I1710" s="22">
        <v>8887</v>
      </c>
      <c r="K1710" s="6" t="s">
        <v>2838</v>
      </c>
      <c r="L1710" s="22">
        <v>156111</v>
      </c>
    </row>
    <row r="1711" spans="2:12">
      <c r="B1711" s="6" t="s">
        <v>2576</v>
      </c>
      <c r="C1711" s="22">
        <v>0</v>
      </c>
      <c r="E1711" s="6" t="s">
        <v>2580</v>
      </c>
      <c r="F1711" s="22">
        <v>3689152</v>
      </c>
      <c r="H1711" s="6" t="s">
        <v>2780</v>
      </c>
      <c r="I1711" s="22">
        <v>0</v>
      </c>
      <c r="K1711" s="6" t="s">
        <v>2840</v>
      </c>
      <c r="L1711" s="22">
        <v>605247</v>
      </c>
    </row>
    <row r="1712" spans="2:12">
      <c r="B1712" s="6" t="s">
        <v>2577</v>
      </c>
      <c r="C1712" s="22">
        <v>0</v>
      </c>
      <c r="E1712" s="6" t="s">
        <v>2581</v>
      </c>
      <c r="F1712" s="22">
        <v>523761</v>
      </c>
      <c r="H1712" s="6" t="s">
        <v>2781</v>
      </c>
      <c r="I1712" s="22">
        <v>9052872</v>
      </c>
      <c r="K1712" s="6" t="s">
        <v>2841</v>
      </c>
      <c r="L1712" s="22">
        <v>56115</v>
      </c>
    </row>
    <row r="1713" spans="2:12">
      <c r="B1713" s="6" t="s">
        <v>2578</v>
      </c>
      <c r="C1713" s="22">
        <v>71033</v>
      </c>
      <c r="E1713" s="6" t="s">
        <v>2582</v>
      </c>
      <c r="F1713" s="22">
        <v>289809</v>
      </c>
      <c r="H1713" s="6" t="s">
        <v>2782</v>
      </c>
      <c r="I1713" s="22">
        <v>122164</v>
      </c>
      <c r="K1713" s="6" t="s">
        <v>7167</v>
      </c>
      <c r="L1713" s="22">
        <v>0</v>
      </c>
    </row>
    <row r="1714" spans="2:12">
      <c r="B1714" s="6" t="s">
        <v>2579</v>
      </c>
      <c r="C1714" s="22">
        <v>72000</v>
      </c>
      <c r="E1714" s="6" t="s">
        <v>2583</v>
      </c>
      <c r="F1714" s="22">
        <v>625</v>
      </c>
      <c r="H1714" s="6" t="s">
        <v>2784</v>
      </c>
      <c r="I1714" s="22">
        <v>48292</v>
      </c>
      <c r="K1714" s="6" t="s">
        <v>6712</v>
      </c>
      <c r="L1714" s="22">
        <v>326424</v>
      </c>
    </row>
    <row r="1715" spans="2:12">
      <c r="B1715" s="6" t="s">
        <v>2580</v>
      </c>
      <c r="C1715" s="22">
        <v>8678569</v>
      </c>
      <c r="E1715" s="6" t="s">
        <v>2584</v>
      </c>
      <c r="F1715" s="22">
        <v>1252614</v>
      </c>
      <c r="H1715" s="6" t="s">
        <v>6705</v>
      </c>
      <c r="I1715" s="22">
        <v>0</v>
      </c>
      <c r="K1715" s="6" t="s">
        <v>2843</v>
      </c>
      <c r="L1715" s="22">
        <v>68805</v>
      </c>
    </row>
    <row r="1716" spans="2:12">
      <c r="B1716" s="6" t="s">
        <v>2581</v>
      </c>
      <c r="C1716" s="22">
        <v>22083</v>
      </c>
      <c r="E1716" s="6" t="s">
        <v>2585</v>
      </c>
      <c r="F1716" s="22">
        <v>62770</v>
      </c>
      <c r="H1716" s="6" t="s">
        <v>2786</v>
      </c>
      <c r="I1716" s="22">
        <v>1578018</v>
      </c>
      <c r="K1716" s="6" t="s">
        <v>2844</v>
      </c>
      <c r="L1716" s="22">
        <v>54906</v>
      </c>
    </row>
    <row r="1717" spans="2:12">
      <c r="B1717" s="6" t="s">
        <v>2582</v>
      </c>
      <c r="C1717" s="22">
        <v>304759</v>
      </c>
      <c r="E1717" s="6" t="s">
        <v>2586</v>
      </c>
      <c r="F1717" s="22">
        <v>1286930</v>
      </c>
      <c r="H1717" s="6" t="s">
        <v>2787</v>
      </c>
      <c r="I1717" s="22">
        <v>0</v>
      </c>
      <c r="K1717" s="6" t="s">
        <v>2846</v>
      </c>
      <c r="L1717" s="22">
        <v>81300</v>
      </c>
    </row>
    <row r="1718" spans="2:12">
      <c r="B1718" s="6" t="s">
        <v>2583</v>
      </c>
      <c r="C1718" s="22">
        <v>67370</v>
      </c>
      <c r="E1718" s="6" t="s">
        <v>2587</v>
      </c>
      <c r="F1718" s="22">
        <v>1626593</v>
      </c>
      <c r="H1718" s="6" t="s">
        <v>6706</v>
      </c>
      <c r="I1718" s="22">
        <v>0</v>
      </c>
      <c r="K1718" s="6" t="s">
        <v>2847</v>
      </c>
      <c r="L1718" s="22">
        <v>0</v>
      </c>
    </row>
    <row r="1719" spans="2:12">
      <c r="B1719" s="6" t="s">
        <v>2584</v>
      </c>
      <c r="C1719" s="22">
        <v>1421204</v>
      </c>
      <c r="E1719" s="6" t="s">
        <v>2588</v>
      </c>
      <c r="F1719" s="22">
        <v>0</v>
      </c>
      <c r="H1719" s="6" t="s">
        <v>2788</v>
      </c>
      <c r="I1719" s="22">
        <v>4558352</v>
      </c>
      <c r="K1719" s="6" t="s">
        <v>2848</v>
      </c>
      <c r="L1719" s="22">
        <v>113962</v>
      </c>
    </row>
    <row r="1720" spans="2:12">
      <c r="B1720" s="6" t="s">
        <v>2585</v>
      </c>
      <c r="C1720" s="22">
        <v>24050</v>
      </c>
      <c r="E1720" s="6" t="s">
        <v>2589</v>
      </c>
      <c r="F1720" s="22">
        <v>0</v>
      </c>
      <c r="H1720" s="6" t="s">
        <v>2789</v>
      </c>
      <c r="I1720" s="22">
        <v>0</v>
      </c>
      <c r="K1720" s="6" t="s">
        <v>2850</v>
      </c>
      <c r="L1720" s="22">
        <v>82088</v>
      </c>
    </row>
    <row r="1721" spans="2:12">
      <c r="B1721" s="6" t="s">
        <v>2586</v>
      </c>
      <c r="C1721" s="22">
        <v>1172585</v>
      </c>
      <c r="E1721" s="6" t="s">
        <v>6688</v>
      </c>
      <c r="F1721" s="22">
        <v>0</v>
      </c>
      <c r="H1721" s="6" t="s">
        <v>2790</v>
      </c>
      <c r="I1721" s="22">
        <v>134641</v>
      </c>
      <c r="K1721" s="6" t="s">
        <v>2853</v>
      </c>
      <c r="L1721" s="22">
        <v>1987354</v>
      </c>
    </row>
    <row r="1722" spans="2:12">
      <c r="B1722" s="6" t="s">
        <v>2587</v>
      </c>
      <c r="C1722" s="22">
        <v>1732179</v>
      </c>
      <c r="E1722" s="6" t="s">
        <v>2590</v>
      </c>
      <c r="F1722" s="22">
        <v>156126674</v>
      </c>
      <c r="H1722" s="6" t="s">
        <v>2791</v>
      </c>
      <c r="I1722" s="22">
        <v>5856</v>
      </c>
      <c r="K1722" s="6" t="s">
        <v>2856</v>
      </c>
      <c r="L1722" s="22">
        <v>785697</v>
      </c>
    </row>
    <row r="1723" spans="2:12">
      <c r="B1723" s="6" t="s">
        <v>2588</v>
      </c>
      <c r="C1723" s="22">
        <v>0</v>
      </c>
      <c r="E1723" s="6" t="s">
        <v>2591</v>
      </c>
      <c r="F1723" s="22">
        <v>0</v>
      </c>
      <c r="H1723" s="6" t="s">
        <v>2792</v>
      </c>
      <c r="I1723" s="22">
        <v>59904</v>
      </c>
      <c r="K1723" s="6" t="s">
        <v>6713</v>
      </c>
      <c r="L1723" s="22">
        <v>179152</v>
      </c>
    </row>
    <row r="1724" spans="2:12">
      <c r="B1724" s="6" t="s">
        <v>2589</v>
      </c>
      <c r="C1724" s="22">
        <v>0</v>
      </c>
      <c r="E1724" s="6" t="s">
        <v>2592</v>
      </c>
      <c r="F1724" s="22">
        <v>0</v>
      </c>
      <c r="H1724" s="6" t="s">
        <v>2793</v>
      </c>
      <c r="I1724" s="22">
        <v>2471750</v>
      </c>
      <c r="K1724" s="6" t="s">
        <v>2858</v>
      </c>
      <c r="L1724" s="22">
        <v>0</v>
      </c>
    </row>
    <row r="1725" spans="2:12">
      <c r="B1725" s="6" t="s">
        <v>2590</v>
      </c>
      <c r="C1725" s="22">
        <v>206565458</v>
      </c>
      <c r="E1725" s="6" t="s">
        <v>6689</v>
      </c>
      <c r="F1725" s="22">
        <v>0</v>
      </c>
      <c r="H1725" s="6" t="s">
        <v>2796</v>
      </c>
      <c r="I1725" s="22">
        <v>0</v>
      </c>
      <c r="K1725" s="6" t="s">
        <v>7599</v>
      </c>
      <c r="L1725" s="22">
        <v>0</v>
      </c>
    </row>
    <row r="1726" spans="2:12">
      <c r="B1726" s="6" t="s">
        <v>2591</v>
      </c>
      <c r="C1726" s="22">
        <v>0</v>
      </c>
      <c r="E1726" s="6" t="s">
        <v>2593</v>
      </c>
      <c r="F1726" s="22">
        <v>13568</v>
      </c>
      <c r="H1726" s="6" t="s">
        <v>7162</v>
      </c>
      <c r="I1726" s="22">
        <v>0</v>
      </c>
      <c r="K1726" s="6" t="s">
        <v>7600</v>
      </c>
      <c r="L1726" s="22">
        <v>0</v>
      </c>
    </row>
    <row r="1727" spans="2:12">
      <c r="B1727" s="6" t="s">
        <v>2592</v>
      </c>
      <c r="C1727" s="22">
        <v>0</v>
      </c>
      <c r="E1727" s="6" t="s">
        <v>6690</v>
      </c>
      <c r="F1727" s="22">
        <v>0</v>
      </c>
      <c r="H1727" s="6" t="s">
        <v>2798</v>
      </c>
      <c r="I1727" s="22">
        <v>15169</v>
      </c>
      <c r="K1727" s="6" t="s">
        <v>2861</v>
      </c>
      <c r="L1727" s="22">
        <v>0</v>
      </c>
    </row>
    <row r="1728" spans="2:12">
      <c r="B1728" s="6" t="s">
        <v>2593</v>
      </c>
      <c r="C1728" s="22">
        <v>19065</v>
      </c>
      <c r="E1728" s="6" t="s">
        <v>2594</v>
      </c>
      <c r="F1728" s="22">
        <v>0</v>
      </c>
      <c r="H1728" s="6" t="s">
        <v>2799</v>
      </c>
      <c r="I1728" s="22">
        <v>3963056</v>
      </c>
      <c r="K1728" s="6" t="s">
        <v>2862</v>
      </c>
      <c r="L1728" s="22">
        <v>0</v>
      </c>
    </row>
    <row r="1729" spans="2:12">
      <c r="B1729" s="6" t="s">
        <v>2594</v>
      </c>
      <c r="C1729" s="22">
        <v>0</v>
      </c>
      <c r="E1729" s="6" t="s">
        <v>2595</v>
      </c>
      <c r="F1729" s="22">
        <v>0</v>
      </c>
      <c r="H1729" s="6" t="s">
        <v>2800</v>
      </c>
      <c r="I1729" s="22">
        <v>63000</v>
      </c>
      <c r="K1729" s="6" t="s">
        <v>7168</v>
      </c>
      <c r="L1729" s="22">
        <v>7255</v>
      </c>
    </row>
    <row r="1730" spans="2:12">
      <c r="B1730" s="6" t="s">
        <v>2595</v>
      </c>
      <c r="C1730" s="22">
        <v>0</v>
      </c>
      <c r="E1730" s="6" t="s">
        <v>2596</v>
      </c>
      <c r="F1730" s="22">
        <v>153413</v>
      </c>
      <c r="H1730" s="6" t="s">
        <v>2801</v>
      </c>
      <c r="I1730" s="22">
        <v>0</v>
      </c>
      <c r="K1730" s="6" t="s">
        <v>2864</v>
      </c>
      <c r="L1730" s="22">
        <v>1089075</v>
      </c>
    </row>
    <row r="1731" spans="2:12">
      <c r="B1731" s="6" t="s">
        <v>2596</v>
      </c>
      <c r="C1731" s="22">
        <v>50546</v>
      </c>
      <c r="E1731" s="6" t="s">
        <v>2597</v>
      </c>
      <c r="F1731" s="22">
        <v>0</v>
      </c>
      <c r="H1731" s="6" t="s">
        <v>6707</v>
      </c>
      <c r="I1731" s="22">
        <v>0</v>
      </c>
      <c r="K1731" s="6" t="s">
        <v>2865</v>
      </c>
      <c r="L1731" s="22">
        <v>45674</v>
      </c>
    </row>
    <row r="1732" spans="2:12">
      <c r="B1732" s="6" t="s">
        <v>2597</v>
      </c>
      <c r="C1732" s="22">
        <v>0</v>
      </c>
      <c r="E1732" s="6" t="s">
        <v>2598</v>
      </c>
      <c r="F1732" s="22">
        <v>0</v>
      </c>
      <c r="H1732" s="6" t="s">
        <v>2802</v>
      </c>
      <c r="I1732" s="22">
        <v>743023</v>
      </c>
      <c r="K1732" s="6" t="s">
        <v>7601</v>
      </c>
      <c r="L1732" s="22">
        <v>0</v>
      </c>
    </row>
    <row r="1733" spans="2:12">
      <c r="B1733" s="6" t="s">
        <v>2598</v>
      </c>
      <c r="C1733" s="22">
        <v>0</v>
      </c>
      <c r="E1733" s="6" t="s">
        <v>2599</v>
      </c>
      <c r="F1733" s="22">
        <v>615816</v>
      </c>
      <c r="H1733" s="6" t="s">
        <v>6708</v>
      </c>
      <c r="I1733" s="22">
        <v>0</v>
      </c>
      <c r="K1733" s="6" t="s">
        <v>2866</v>
      </c>
      <c r="L1733" s="22">
        <v>0</v>
      </c>
    </row>
    <row r="1734" spans="2:12">
      <c r="B1734" s="6" t="s">
        <v>2599</v>
      </c>
      <c r="C1734" s="22">
        <v>693714</v>
      </c>
      <c r="E1734" s="6" t="s">
        <v>2600</v>
      </c>
      <c r="F1734" s="22">
        <v>0</v>
      </c>
      <c r="H1734" s="6" t="s">
        <v>2803</v>
      </c>
      <c r="I1734" s="22">
        <v>5895059</v>
      </c>
      <c r="K1734" s="6" t="s">
        <v>2867</v>
      </c>
      <c r="L1734" s="22">
        <v>196354</v>
      </c>
    </row>
    <row r="1735" spans="2:12">
      <c r="B1735" s="6" t="s">
        <v>2600</v>
      </c>
      <c r="C1735" s="22">
        <v>0</v>
      </c>
      <c r="E1735" s="6" t="s">
        <v>2601</v>
      </c>
      <c r="F1735" s="22">
        <v>24758</v>
      </c>
      <c r="H1735" s="6" t="s">
        <v>2805</v>
      </c>
      <c r="I1735" s="22">
        <v>66748</v>
      </c>
      <c r="K1735" s="6" t="s">
        <v>2869</v>
      </c>
      <c r="L1735" s="22">
        <v>183841</v>
      </c>
    </row>
    <row r="1736" spans="2:12">
      <c r="B1736" s="6" t="s">
        <v>2601</v>
      </c>
      <c r="C1736" s="22">
        <v>25888</v>
      </c>
      <c r="E1736" s="6" t="s">
        <v>2602</v>
      </c>
      <c r="F1736" s="22">
        <v>40167519</v>
      </c>
      <c r="H1736" s="6" t="s">
        <v>2806</v>
      </c>
      <c r="I1736" s="22">
        <v>805141</v>
      </c>
      <c r="K1736" s="6" t="s">
        <v>2870</v>
      </c>
      <c r="L1736" s="22">
        <v>245365</v>
      </c>
    </row>
    <row r="1737" spans="2:12">
      <c r="B1737" s="6" t="s">
        <v>2602</v>
      </c>
      <c r="C1737" s="22">
        <v>27592265</v>
      </c>
      <c r="E1737" s="6" t="s">
        <v>2603</v>
      </c>
      <c r="F1737" s="22">
        <v>0</v>
      </c>
      <c r="H1737" s="6" t="s">
        <v>2807</v>
      </c>
      <c r="I1737" s="22">
        <v>4666115</v>
      </c>
      <c r="K1737" s="6" t="s">
        <v>6714</v>
      </c>
      <c r="L1737" s="22">
        <v>2298515</v>
      </c>
    </row>
    <row r="1738" spans="2:12">
      <c r="B1738" s="6" t="s">
        <v>2603</v>
      </c>
      <c r="C1738" s="22">
        <v>0</v>
      </c>
      <c r="E1738" s="6" t="s">
        <v>2604</v>
      </c>
      <c r="F1738" s="22">
        <v>5959587</v>
      </c>
      <c r="H1738" s="6" t="s">
        <v>7163</v>
      </c>
      <c r="I1738" s="22">
        <v>0</v>
      </c>
      <c r="K1738" s="6" t="s">
        <v>2872</v>
      </c>
      <c r="L1738" s="22">
        <v>107367</v>
      </c>
    </row>
    <row r="1739" spans="2:12">
      <c r="B1739" s="6" t="s">
        <v>2604</v>
      </c>
      <c r="C1739" s="22">
        <v>5527217</v>
      </c>
      <c r="E1739" s="6" t="s">
        <v>2605</v>
      </c>
      <c r="F1739" s="22">
        <v>2361086</v>
      </c>
      <c r="H1739" s="6" t="s">
        <v>2808</v>
      </c>
      <c r="I1739" s="22">
        <v>39351</v>
      </c>
      <c r="K1739" s="6" t="s">
        <v>2873</v>
      </c>
      <c r="L1739" s="22">
        <v>1158689</v>
      </c>
    </row>
    <row r="1740" spans="2:12">
      <c r="B1740" s="6" t="s">
        <v>2605</v>
      </c>
      <c r="C1740" s="22">
        <v>268076</v>
      </c>
      <c r="E1740" s="6" t="s">
        <v>2606</v>
      </c>
      <c r="F1740" s="22">
        <v>576522</v>
      </c>
      <c r="H1740" s="6" t="s">
        <v>2809</v>
      </c>
      <c r="I1740" s="22">
        <v>0</v>
      </c>
      <c r="K1740" s="6" t="s">
        <v>2874</v>
      </c>
      <c r="L1740" s="22">
        <v>18246844</v>
      </c>
    </row>
    <row r="1741" spans="2:12">
      <c r="B1741" s="6" t="s">
        <v>2606</v>
      </c>
      <c r="C1741" s="22">
        <v>0</v>
      </c>
      <c r="E1741" s="6" t="s">
        <v>2607</v>
      </c>
      <c r="F1741" s="22">
        <v>1407714</v>
      </c>
      <c r="H1741" s="6" t="s">
        <v>2810</v>
      </c>
      <c r="I1741" s="22">
        <v>0</v>
      </c>
      <c r="K1741" s="6" t="s">
        <v>6715</v>
      </c>
      <c r="L1741" s="22">
        <v>43197</v>
      </c>
    </row>
    <row r="1742" spans="2:12">
      <c r="B1742" s="6" t="s">
        <v>2607</v>
      </c>
      <c r="C1742" s="22">
        <v>3162098</v>
      </c>
      <c r="E1742" s="6" t="s">
        <v>2608</v>
      </c>
      <c r="F1742" s="22">
        <v>0</v>
      </c>
      <c r="H1742" s="6" t="s">
        <v>6709</v>
      </c>
      <c r="I1742" s="22">
        <v>0</v>
      </c>
      <c r="K1742" s="6" t="s">
        <v>2875</v>
      </c>
      <c r="L1742" s="22">
        <v>8064718</v>
      </c>
    </row>
    <row r="1743" spans="2:12">
      <c r="B1743" s="6" t="s">
        <v>2608</v>
      </c>
      <c r="C1743" s="22">
        <v>36598</v>
      </c>
      <c r="E1743" s="6" t="s">
        <v>2609</v>
      </c>
      <c r="F1743" s="22">
        <v>0</v>
      </c>
      <c r="H1743" s="6" t="s">
        <v>2812</v>
      </c>
      <c r="I1743" s="22">
        <v>418433</v>
      </c>
      <c r="K1743" s="6" t="s">
        <v>6716</v>
      </c>
      <c r="L1743" s="22">
        <v>0</v>
      </c>
    </row>
    <row r="1744" spans="2:12">
      <c r="B1744" s="6" t="s">
        <v>2609</v>
      </c>
      <c r="C1744" s="22">
        <v>0</v>
      </c>
      <c r="E1744" s="6" t="s">
        <v>2610</v>
      </c>
      <c r="F1744" s="22">
        <v>2775857</v>
      </c>
      <c r="H1744" s="6" t="s">
        <v>2814</v>
      </c>
      <c r="I1744" s="22">
        <v>0</v>
      </c>
      <c r="K1744" s="6" t="s">
        <v>2877</v>
      </c>
      <c r="L1744" s="22">
        <v>70258</v>
      </c>
    </row>
    <row r="1745" spans="2:12">
      <c r="B1745" s="6" t="s">
        <v>2610</v>
      </c>
      <c r="C1745" s="22">
        <v>3626848</v>
      </c>
      <c r="E1745" s="6" t="s">
        <v>2611</v>
      </c>
      <c r="F1745" s="22">
        <v>3997760</v>
      </c>
      <c r="H1745" s="6" t="s">
        <v>2815</v>
      </c>
      <c r="I1745" s="22">
        <v>0</v>
      </c>
      <c r="K1745" s="6" t="s">
        <v>2878</v>
      </c>
      <c r="L1745" s="22">
        <v>88094</v>
      </c>
    </row>
    <row r="1746" spans="2:12">
      <c r="B1746" s="6" t="s">
        <v>2611</v>
      </c>
      <c r="C1746" s="22">
        <v>3584995</v>
      </c>
      <c r="E1746" s="6" t="s">
        <v>2612</v>
      </c>
      <c r="F1746" s="22">
        <v>2031287</v>
      </c>
      <c r="H1746" s="6" t="s">
        <v>2817</v>
      </c>
      <c r="I1746" s="22">
        <v>5277960</v>
      </c>
      <c r="K1746" s="6" t="s">
        <v>2879</v>
      </c>
      <c r="L1746" s="22">
        <v>164298</v>
      </c>
    </row>
    <row r="1747" spans="2:12">
      <c r="B1747" s="6" t="s">
        <v>2612</v>
      </c>
      <c r="C1747" s="22">
        <v>1889081</v>
      </c>
      <c r="E1747" s="6" t="s">
        <v>2613</v>
      </c>
      <c r="F1747" s="22">
        <v>276222</v>
      </c>
      <c r="H1747" s="6" t="s">
        <v>7164</v>
      </c>
      <c r="I1747" s="22">
        <v>0</v>
      </c>
      <c r="K1747" s="6" t="s">
        <v>2880</v>
      </c>
      <c r="L1747" s="22">
        <v>726060</v>
      </c>
    </row>
    <row r="1748" spans="2:12">
      <c r="B1748" s="6" t="s">
        <v>2613</v>
      </c>
      <c r="C1748" s="22">
        <v>582253</v>
      </c>
      <c r="E1748" s="6" t="s">
        <v>2614</v>
      </c>
      <c r="F1748" s="22">
        <v>1521762</v>
      </c>
      <c r="H1748" s="6" t="s">
        <v>2818</v>
      </c>
      <c r="I1748" s="22">
        <v>0</v>
      </c>
      <c r="K1748" s="6" t="s">
        <v>2881</v>
      </c>
      <c r="L1748" s="22">
        <v>13375</v>
      </c>
    </row>
    <row r="1749" spans="2:12">
      <c r="B1749" s="6" t="s">
        <v>2614</v>
      </c>
      <c r="C1749" s="22">
        <v>1070554</v>
      </c>
      <c r="E1749" s="6" t="s">
        <v>2617</v>
      </c>
      <c r="F1749" s="22">
        <v>182827</v>
      </c>
      <c r="H1749" s="6" t="s">
        <v>2819</v>
      </c>
      <c r="I1749" s="22">
        <v>11119738</v>
      </c>
      <c r="K1749" s="6" t="s">
        <v>7602</v>
      </c>
      <c r="L1749" s="22">
        <v>0</v>
      </c>
    </row>
    <row r="1750" spans="2:12">
      <c r="B1750" s="6" t="s">
        <v>2615</v>
      </c>
      <c r="C1750" s="22">
        <v>0</v>
      </c>
      <c r="E1750" s="6" t="s">
        <v>2620</v>
      </c>
      <c r="F1750" s="22">
        <v>0</v>
      </c>
      <c r="H1750" s="6" t="s">
        <v>6710</v>
      </c>
      <c r="I1750" s="22">
        <v>0</v>
      </c>
      <c r="K1750" s="6" t="s">
        <v>2882</v>
      </c>
      <c r="L1750" s="22">
        <v>1075995</v>
      </c>
    </row>
    <row r="1751" spans="2:12">
      <c r="B1751" s="6" t="s">
        <v>2616</v>
      </c>
      <c r="C1751" s="22">
        <v>0</v>
      </c>
      <c r="E1751" s="6" t="s">
        <v>6691</v>
      </c>
      <c r="F1751" s="22">
        <v>0</v>
      </c>
      <c r="H1751" s="6" t="s">
        <v>2820</v>
      </c>
      <c r="I1751" s="22">
        <v>1245656</v>
      </c>
      <c r="K1751" s="6" t="s">
        <v>6717</v>
      </c>
      <c r="L1751" s="22">
        <v>5701415</v>
      </c>
    </row>
    <row r="1752" spans="2:12">
      <c r="B1752" s="6" t="s">
        <v>2617</v>
      </c>
      <c r="C1752" s="22">
        <v>26486</v>
      </c>
      <c r="E1752" s="6" t="s">
        <v>2621</v>
      </c>
      <c r="F1752" s="22">
        <v>0</v>
      </c>
      <c r="H1752" s="6" t="s">
        <v>2822</v>
      </c>
      <c r="I1752" s="22">
        <v>293572</v>
      </c>
      <c r="K1752" s="6" t="s">
        <v>2883</v>
      </c>
      <c r="L1752" s="22">
        <v>1262675</v>
      </c>
    </row>
    <row r="1753" spans="2:12">
      <c r="B1753" s="6" t="s">
        <v>2618</v>
      </c>
      <c r="C1753" s="22">
        <v>0</v>
      </c>
      <c r="E1753" s="6" t="s">
        <v>2622</v>
      </c>
      <c r="F1753" s="22">
        <v>2976752</v>
      </c>
      <c r="H1753" s="6" t="s">
        <v>7165</v>
      </c>
      <c r="I1753" s="22">
        <v>0</v>
      </c>
      <c r="K1753" s="6" t="s">
        <v>2884</v>
      </c>
      <c r="L1753" s="22">
        <v>0</v>
      </c>
    </row>
    <row r="1754" spans="2:12">
      <c r="B1754" s="6" t="s">
        <v>2619</v>
      </c>
      <c r="C1754" s="22">
        <v>0</v>
      </c>
      <c r="E1754" s="6" t="s">
        <v>2623</v>
      </c>
      <c r="F1754" s="22">
        <v>431993</v>
      </c>
      <c r="H1754" s="6" t="s">
        <v>2823</v>
      </c>
      <c r="I1754" s="22">
        <v>4165223</v>
      </c>
      <c r="K1754" s="6" t="s">
        <v>2887</v>
      </c>
      <c r="L1754" s="22">
        <v>9500040</v>
      </c>
    </row>
    <row r="1755" spans="2:12">
      <c r="B1755" s="6" t="s">
        <v>2620</v>
      </c>
      <c r="C1755" s="22">
        <v>0</v>
      </c>
      <c r="E1755" s="6" t="s">
        <v>2624</v>
      </c>
      <c r="F1755" s="22">
        <v>12500</v>
      </c>
      <c r="H1755" s="6" t="s">
        <v>2824</v>
      </c>
      <c r="I1755" s="22">
        <v>49884</v>
      </c>
      <c r="K1755" s="6" t="s">
        <v>2888</v>
      </c>
      <c r="L1755" s="22">
        <v>2695</v>
      </c>
    </row>
    <row r="1756" spans="2:12">
      <c r="B1756" s="6" t="s">
        <v>2621</v>
      </c>
      <c r="C1756" s="22">
        <v>0</v>
      </c>
      <c r="E1756" s="6" t="s">
        <v>2625</v>
      </c>
      <c r="F1756" s="22">
        <v>0</v>
      </c>
      <c r="H1756" s="6" t="s">
        <v>2825</v>
      </c>
      <c r="I1756" s="22">
        <v>868316</v>
      </c>
      <c r="K1756" s="6" t="s">
        <v>2889</v>
      </c>
      <c r="L1756" s="22">
        <v>3218033</v>
      </c>
    </row>
    <row r="1757" spans="2:12">
      <c r="B1757" s="6" t="s">
        <v>2622</v>
      </c>
      <c r="C1757" s="22">
        <v>2979125</v>
      </c>
      <c r="E1757" s="6" t="s">
        <v>2626</v>
      </c>
      <c r="F1757" s="22">
        <v>0</v>
      </c>
      <c r="H1757" s="6" t="s">
        <v>2826</v>
      </c>
      <c r="I1757" s="22">
        <v>4638311</v>
      </c>
      <c r="K1757" s="6" t="s">
        <v>2890</v>
      </c>
      <c r="L1757" s="22">
        <v>24950</v>
      </c>
    </row>
    <row r="1758" spans="2:12">
      <c r="B1758" s="6" t="s">
        <v>2623</v>
      </c>
      <c r="C1758" s="22">
        <v>313448</v>
      </c>
      <c r="E1758" s="6" t="s">
        <v>2627</v>
      </c>
      <c r="F1758" s="22">
        <v>0</v>
      </c>
      <c r="H1758" s="6" t="s">
        <v>2828</v>
      </c>
      <c r="I1758" s="22">
        <v>0</v>
      </c>
      <c r="K1758" s="6" t="s">
        <v>2891</v>
      </c>
      <c r="L1758" s="22">
        <v>19690001</v>
      </c>
    </row>
    <row r="1759" spans="2:12">
      <c r="B1759" s="6" t="s">
        <v>2624</v>
      </c>
      <c r="C1759" s="22">
        <v>0</v>
      </c>
      <c r="E1759" s="6" t="s">
        <v>2628</v>
      </c>
      <c r="F1759" s="22">
        <v>0</v>
      </c>
      <c r="H1759" s="6" t="s">
        <v>2829</v>
      </c>
      <c r="I1759" s="22">
        <v>24868</v>
      </c>
      <c r="K1759" s="6" t="s">
        <v>2892</v>
      </c>
      <c r="L1759" s="22">
        <v>0</v>
      </c>
    </row>
    <row r="1760" spans="2:12">
      <c r="B1760" s="6" t="s">
        <v>2625</v>
      </c>
      <c r="C1760" s="22">
        <v>30000</v>
      </c>
      <c r="E1760" s="6" t="s">
        <v>2629</v>
      </c>
      <c r="F1760" s="22">
        <v>2411039</v>
      </c>
      <c r="H1760" s="6" t="s">
        <v>6711</v>
      </c>
      <c r="I1760" s="22">
        <v>0</v>
      </c>
      <c r="K1760" s="6" t="s">
        <v>2893</v>
      </c>
      <c r="L1760" s="22">
        <v>0</v>
      </c>
    </row>
    <row r="1761" spans="2:12">
      <c r="B1761" s="6" t="s">
        <v>2626</v>
      </c>
      <c r="C1761" s="22">
        <v>0</v>
      </c>
      <c r="E1761" s="6" t="s">
        <v>2630</v>
      </c>
      <c r="F1761" s="22">
        <v>3283114</v>
      </c>
      <c r="H1761" s="6" t="s">
        <v>2831</v>
      </c>
      <c r="I1761" s="22">
        <v>5038</v>
      </c>
      <c r="K1761" s="6" t="s">
        <v>2895</v>
      </c>
      <c r="L1761" s="22">
        <v>4977899</v>
      </c>
    </row>
    <row r="1762" spans="2:12">
      <c r="B1762" s="6" t="s">
        <v>2627</v>
      </c>
      <c r="C1762" s="22">
        <v>0</v>
      </c>
      <c r="E1762" s="6" t="s">
        <v>6692</v>
      </c>
      <c r="F1762" s="22">
        <v>0</v>
      </c>
      <c r="H1762" s="6" t="s">
        <v>2832</v>
      </c>
      <c r="I1762" s="22">
        <v>1869655</v>
      </c>
      <c r="K1762" s="6" t="s">
        <v>2896</v>
      </c>
      <c r="L1762" s="22">
        <v>193359</v>
      </c>
    </row>
    <row r="1763" spans="2:12">
      <c r="B1763" s="6" t="s">
        <v>2628</v>
      </c>
      <c r="C1763" s="22">
        <v>0</v>
      </c>
      <c r="E1763" s="6" t="s">
        <v>2631</v>
      </c>
      <c r="F1763" s="22">
        <v>45697</v>
      </c>
      <c r="H1763" s="6" t="s">
        <v>2833</v>
      </c>
      <c r="I1763" s="22">
        <v>164713</v>
      </c>
      <c r="K1763" s="6" t="s">
        <v>2897</v>
      </c>
      <c r="L1763" s="22">
        <v>0</v>
      </c>
    </row>
    <row r="1764" spans="2:12">
      <c r="B1764" s="6" t="s">
        <v>2629</v>
      </c>
      <c r="C1764" s="22">
        <v>610017</v>
      </c>
      <c r="E1764" s="6" t="s">
        <v>2632</v>
      </c>
      <c r="F1764" s="22">
        <v>240764</v>
      </c>
      <c r="H1764" s="6" t="s">
        <v>7166</v>
      </c>
      <c r="I1764" s="22">
        <v>0</v>
      </c>
      <c r="K1764" s="6" t="s">
        <v>2898</v>
      </c>
      <c r="L1764" s="22">
        <v>414267</v>
      </c>
    </row>
    <row r="1765" spans="2:12">
      <c r="B1765" s="6" t="s">
        <v>2630</v>
      </c>
      <c r="C1765" s="22">
        <v>3280941</v>
      </c>
      <c r="E1765" s="6" t="s">
        <v>2633</v>
      </c>
      <c r="F1765" s="22">
        <v>0</v>
      </c>
      <c r="H1765" s="6" t="s">
        <v>2835</v>
      </c>
      <c r="I1765" s="22">
        <v>92019463</v>
      </c>
      <c r="K1765" s="6" t="s">
        <v>2899</v>
      </c>
      <c r="L1765" s="22">
        <v>1938671</v>
      </c>
    </row>
    <row r="1766" spans="2:12">
      <c r="B1766" s="6" t="s">
        <v>2631</v>
      </c>
      <c r="C1766" s="22">
        <v>23817</v>
      </c>
      <c r="E1766" s="6" t="s">
        <v>2634</v>
      </c>
      <c r="F1766" s="22">
        <v>531925</v>
      </c>
      <c r="H1766" s="6" t="s">
        <v>2836</v>
      </c>
      <c r="I1766" s="22">
        <v>0</v>
      </c>
      <c r="K1766" s="6" t="s">
        <v>7169</v>
      </c>
      <c r="L1766" s="22">
        <v>0</v>
      </c>
    </row>
    <row r="1767" spans="2:12">
      <c r="B1767" s="6" t="s">
        <v>2632</v>
      </c>
      <c r="C1767" s="22">
        <v>2369311</v>
      </c>
      <c r="E1767" s="6" t="s">
        <v>2635</v>
      </c>
      <c r="F1767" s="22">
        <v>241194</v>
      </c>
      <c r="H1767" s="6" t="s">
        <v>2837</v>
      </c>
      <c r="I1767" s="22">
        <v>1455285</v>
      </c>
      <c r="K1767" s="6" t="s">
        <v>2902</v>
      </c>
      <c r="L1767" s="22">
        <v>0</v>
      </c>
    </row>
    <row r="1768" spans="2:12">
      <c r="B1768" s="6" t="s">
        <v>2633</v>
      </c>
      <c r="C1768" s="22">
        <v>0</v>
      </c>
      <c r="E1768" s="6" t="s">
        <v>6693</v>
      </c>
      <c r="F1768" s="22">
        <v>4110</v>
      </c>
      <c r="H1768" s="6" t="s">
        <v>2838</v>
      </c>
      <c r="I1768" s="22">
        <v>935408</v>
      </c>
      <c r="K1768" s="6" t="s">
        <v>7170</v>
      </c>
      <c r="L1768" s="22">
        <v>452</v>
      </c>
    </row>
    <row r="1769" spans="2:12">
      <c r="B1769" s="6" t="s">
        <v>2634</v>
      </c>
      <c r="C1769" s="22">
        <v>403517</v>
      </c>
      <c r="E1769" s="6" t="s">
        <v>2637</v>
      </c>
      <c r="F1769" s="22">
        <v>23953</v>
      </c>
      <c r="H1769" s="6" t="s">
        <v>2840</v>
      </c>
      <c r="I1769" s="22">
        <v>375542</v>
      </c>
      <c r="K1769" s="6" t="s">
        <v>2905</v>
      </c>
      <c r="L1769" s="22">
        <v>953308</v>
      </c>
    </row>
    <row r="1770" spans="2:12">
      <c r="B1770" s="6" t="s">
        <v>2635</v>
      </c>
      <c r="C1770" s="22">
        <v>13821</v>
      </c>
      <c r="E1770" s="6" t="s">
        <v>2638</v>
      </c>
      <c r="F1770" s="22">
        <v>72429</v>
      </c>
      <c r="H1770" s="6" t="s">
        <v>2841</v>
      </c>
      <c r="I1770" s="22">
        <v>73142</v>
      </c>
      <c r="K1770" s="6" t="s">
        <v>2906</v>
      </c>
      <c r="L1770" s="22">
        <v>0</v>
      </c>
    </row>
    <row r="1771" spans="2:12">
      <c r="B1771" s="6" t="s">
        <v>2636</v>
      </c>
      <c r="C1771" s="22">
        <v>0</v>
      </c>
      <c r="E1771" s="6" t="s">
        <v>2639</v>
      </c>
      <c r="F1771" s="22">
        <v>279903</v>
      </c>
      <c r="H1771" s="6" t="s">
        <v>7167</v>
      </c>
      <c r="I1771" s="22">
        <v>0</v>
      </c>
      <c r="K1771" s="6" t="s">
        <v>2907</v>
      </c>
      <c r="L1771" s="22">
        <v>55179</v>
      </c>
    </row>
    <row r="1772" spans="2:12">
      <c r="B1772" s="6" t="s">
        <v>2637</v>
      </c>
      <c r="C1772" s="22">
        <v>0</v>
      </c>
      <c r="E1772" s="6" t="s">
        <v>2640</v>
      </c>
      <c r="F1772" s="22">
        <v>483791</v>
      </c>
      <c r="H1772" s="6" t="s">
        <v>6712</v>
      </c>
      <c r="I1772" s="22">
        <v>264662</v>
      </c>
      <c r="K1772" s="6" t="s">
        <v>2908</v>
      </c>
      <c r="L1772" s="22">
        <v>0</v>
      </c>
    </row>
    <row r="1773" spans="2:12">
      <c r="B1773" s="6" t="s">
        <v>2638</v>
      </c>
      <c r="C1773" s="22">
        <v>245110</v>
      </c>
      <c r="E1773" s="6" t="s">
        <v>6694</v>
      </c>
      <c r="F1773" s="22">
        <v>0</v>
      </c>
      <c r="H1773" s="6" t="s">
        <v>2843</v>
      </c>
      <c r="I1773" s="22">
        <v>72498</v>
      </c>
      <c r="K1773" s="6" t="s">
        <v>2910</v>
      </c>
      <c r="L1773" s="22">
        <v>48235</v>
      </c>
    </row>
    <row r="1774" spans="2:12">
      <c r="B1774" s="6" t="s">
        <v>2639</v>
      </c>
      <c r="C1774" s="22">
        <v>9951</v>
      </c>
      <c r="E1774" s="6" t="s">
        <v>2641</v>
      </c>
      <c r="F1774" s="22">
        <v>28317</v>
      </c>
      <c r="H1774" s="6" t="s">
        <v>2844</v>
      </c>
      <c r="I1774" s="22">
        <v>96874</v>
      </c>
      <c r="K1774" s="6" t="s">
        <v>7603</v>
      </c>
      <c r="L1774" s="22">
        <v>0</v>
      </c>
    </row>
    <row r="1775" spans="2:12">
      <c r="B1775" s="6" t="s">
        <v>2640</v>
      </c>
      <c r="C1775" s="22">
        <v>689942</v>
      </c>
      <c r="E1775" s="6" t="s">
        <v>2642</v>
      </c>
      <c r="F1775" s="22">
        <v>56874</v>
      </c>
      <c r="H1775" s="6" t="s">
        <v>2846</v>
      </c>
      <c r="I1775" s="22">
        <v>14990</v>
      </c>
      <c r="K1775" s="6" t="s">
        <v>2913</v>
      </c>
      <c r="L1775" s="22">
        <v>106217</v>
      </c>
    </row>
    <row r="1776" spans="2:12">
      <c r="B1776" s="6" t="s">
        <v>2641</v>
      </c>
      <c r="C1776" s="22">
        <v>13977</v>
      </c>
      <c r="E1776" s="6" t="s">
        <v>2643</v>
      </c>
      <c r="F1776" s="22">
        <v>20723</v>
      </c>
      <c r="H1776" s="6" t="s">
        <v>2847</v>
      </c>
      <c r="I1776" s="22">
        <v>107617</v>
      </c>
      <c r="K1776" s="6" t="s">
        <v>2914</v>
      </c>
      <c r="L1776" s="22">
        <v>4514198</v>
      </c>
    </row>
    <row r="1777" spans="2:12">
      <c r="B1777" s="6" t="s">
        <v>2642</v>
      </c>
      <c r="C1777" s="22">
        <v>12776</v>
      </c>
      <c r="E1777" s="6" t="s">
        <v>6695</v>
      </c>
      <c r="F1777" s="22">
        <v>0</v>
      </c>
      <c r="H1777" s="6" t="s">
        <v>2848</v>
      </c>
      <c r="I1777" s="22">
        <v>178521</v>
      </c>
      <c r="K1777" s="6" t="s">
        <v>7604</v>
      </c>
      <c r="L1777" s="22">
        <v>0</v>
      </c>
    </row>
    <row r="1778" spans="2:12">
      <c r="B1778" s="6" t="s">
        <v>2643</v>
      </c>
      <c r="C1778" s="22">
        <v>36899</v>
      </c>
      <c r="E1778" s="6" t="s">
        <v>2645</v>
      </c>
      <c r="F1778" s="22">
        <v>0</v>
      </c>
      <c r="H1778" s="6" t="s">
        <v>2850</v>
      </c>
      <c r="I1778" s="22">
        <v>68580</v>
      </c>
      <c r="K1778" s="6" t="s">
        <v>2915</v>
      </c>
      <c r="L1778" s="22">
        <v>3925</v>
      </c>
    </row>
    <row r="1779" spans="2:12">
      <c r="B1779" s="6" t="s">
        <v>2644</v>
      </c>
      <c r="C1779" s="22">
        <v>0</v>
      </c>
      <c r="E1779" s="6" t="s">
        <v>2646</v>
      </c>
      <c r="F1779" s="22">
        <v>883625</v>
      </c>
      <c r="H1779" s="6" t="s">
        <v>2853</v>
      </c>
      <c r="I1779" s="22">
        <v>761319</v>
      </c>
      <c r="K1779" s="6" t="s">
        <v>2916</v>
      </c>
      <c r="L1779" s="22">
        <v>0</v>
      </c>
    </row>
    <row r="1780" spans="2:12">
      <c r="B1780" s="6" t="s">
        <v>2645</v>
      </c>
      <c r="C1780" s="22">
        <v>0</v>
      </c>
      <c r="E1780" s="6" t="s">
        <v>2647</v>
      </c>
      <c r="F1780" s="22">
        <v>121482</v>
      </c>
      <c r="H1780" s="6" t="s">
        <v>2856</v>
      </c>
      <c r="I1780" s="22">
        <v>5145316</v>
      </c>
      <c r="K1780" s="6" t="s">
        <v>2918</v>
      </c>
      <c r="L1780" s="22">
        <v>248129</v>
      </c>
    </row>
    <row r="1781" spans="2:12">
      <c r="B1781" s="6" t="s">
        <v>2646</v>
      </c>
      <c r="C1781" s="22">
        <v>382688</v>
      </c>
      <c r="E1781" s="6" t="s">
        <v>2648</v>
      </c>
      <c r="F1781" s="22">
        <v>0</v>
      </c>
      <c r="H1781" s="6" t="s">
        <v>6713</v>
      </c>
      <c r="I1781" s="22">
        <v>303875</v>
      </c>
      <c r="K1781" s="6" t="s">
        <v>2920</v>
      </c>
      <c r="L1781" s="22">
        <v>9995</v>
      </c>
    </row>
    <row r="1782" spans="2:12">
      <c r="B1782" s="6" t="s">
        <v>2647</v>
      </c>
      <c r="C1782" s="22">
        <v>80089</v>
      </c>
      <c r="E1782" s="6" t="s">
        <v>6696</v>
      </c>
      <c r="F1782" s="22">
        <v>0</v>
      </c>
      <c r="H1782" s="6" t="s">
        <v>2857</v>
      </c>
      <c r="I1782" s="22">
        <v>0</v>
      </c>
      <c r="K1782" s="6" t="s">
        <v>6718</v>
      </c>
      <c r="L1782" s="22">
        <v>0</v>
      </c>
    </row>
    <row r="1783" spans="2:12">
      <c r="B1783" s="6" t="s">
        <v>2648</v>
      </c>
      <c r="C1783" s="22">
        <v>303653</v>
      </c>
      <c r="E1783" s="6" t="s">
        <v>2649</v>
      </c>
      <c r="F1783" s="22">
        <v>0</v>
      </c>
      <c r="H1783" s="6" t="s">
        <v>2858</v>
      </c>
      <c r="I1783" s="22">
        <v>401556</v>
      </c>
      <c r="K1783" s="6" t="s">
        <v>2921</v>
      </c>
      <c r="L1783" s="22">
        <v>190055</v>
      </c>
    </row>
    <row r="1784" spans="2:12">
      <c r="B1784" s="6" t="s">
        <v>2649</v>
      </c>
      <c r="C1784" s="22">
        <v>202044</v>
      </c>
      <c r="E1784" s="6" t="s">
        <v>2650</v>
      </c>
      <c r="F1784" s="22">
        <v>5963314</v>
      </c>
      <c r="H1784" s="6" t="s">
        <v>2860</v>
      </c>
      <c r="I1784" s="22">
        <v>0</v>
      </c>
      <c r="K1784" s="6" t="s">
        <v>2923</v>
      </c>
      <c r="L1784" s="22">
        <v>0</v>
      </c>
    </row>
    <row r="1785" spans="2:12">
      <c r="B1785" s="6" t="s">
        <v>2650</v>
      </c>
      <c r="C1785" s="22">
        <v>1358787</v>
      </c>
      <c r="E1785" s="6" t="s">
        <v>2651</v>
      </c>
      <c r="F1785" s="22">
        <v>0</v>
      </c>
      <c r="H1785" s="6" t="s">
        <v>2861</v>
      </c>
      <c r="I1785" s="22">
        <v>0</v>
      </c>
      <c r="K1785" s="6" t="s">
        <v>7171</v>
      </c>
      <c r="L1785" s="22">
        <v>0</v>
      </c>
    </row>
    <row r="1786" spans="2:12">
      <c r="B1786" s="6" t="s">
        <v>2651</v>
      </c>
      <c r="C1786" s="22">
        <v>0</v>
      </c>
      <c r="E1786" s="6" t="s">
        <v>2652</v>
      </c>
      <c r="F1786" s="22">
        <v>0</v>
      </c>
      <c r="H1786" s="6" t="s">
        <v>2862</v>
      </c>
      <c r="I1786" s="22">
        <v>0</v>
      </c>
      <c r="K1786" s="6" t="s">
        <v>2924</v>
      </c>
      <c r="L1786" s="22">
        <v>4654241</v>
      </c>
    </row>
    <row r="1787" spans="2:12">
      <c r="B1787" s="6" t="s">
        <v>2652</v>
      </c>
      <c r="C1787" s="22">
        <v>0</v>
      </c>
      <c r="E1787" s="6" t="s">
        <v>2653</v>
      </c>
      <c r="F1787" s="22">
        <v>14800</v>
      </c>
      <c r="H1787" s="6" t="s">
        <v>7168</v>
      </c>
      <c r="I1787" s="22">
        <v>0</v>
      </c>
      <c r="K1787" s="6" t="s">
        <v>2925</v>
      </c>
      <c r="L1787" s="22">
        <v>21707</v>
      </c>
    </row>
    <row r="1788" spans="2:12">
      <c r="B1788" s="6" t="s">
        <v>2653</v>
      </c>
      <c r="C1788" s="22">
        <v>0</v>
      </c>
      <c r="E1788" s="6" t="s">
        <v>2654</v>
      </c>
      <c r="F1788" s="22">
        <v>0</v>
      </c>
      <c r="H1788" s="6" t="s">
        <v>2864</v>
      </c>
      <c r="I1788" s="22">
        <v>1152271</v>
      </c>
      <c r="K1788" s="6" t="s">
        <v>7605</v>
      </c>
      <c r="L1788" s="22">
        <v>4601</v>
      </c>
    </row>
    <row r="1789" spans="2:12">
      <c r="B1789" s="6" t="s">
        <v>2654</v>
      </c>
      <c r="C1789" s="22">
        <v>0</v>
      </c>
      <c r="E1789" s="6" t="s">
        <v>2655</v>
      </c>
      <c r="F1789" s="22">
        <v>0</v>
      </c>
      <c r="H1789" s="6" t="s">
        <v>2865</v>
      </c>
      <c r="I1789" s="22">
        <v>56559</v>
      </c>
      <c r="K1789" s="6" t="s">
        <v>2926</v>
      </c>
      <c r="L1789" s="22">
        <v>0</v>
      </c>
    </row>
    <row r="1790" spans="2:12">
      <c r="B1790" s="6" t="s">
        <v>2655</v>
      </c>
      <c r="C1790" s="22">
        <v>0</v>
      </c>
      <c r="E1790" s="6" t="s">
        <v>6697</v>
      </c>
      <c r="F1790" s="22">
        <v>0</v>
      </c>
      <c r="H1790" s="6" t="s">
        <v>2866</v>
      </c>
      <c r="I1790" s="22">
        <v>0</v>
      </c>
      <c r="K1790" s="6" t="s">
        <v>6719</v>
      </c>
      <c r="L1790" s="22">
        <v>29880</v>
      </c>
    </row>
    <row r="1791" spans="2:12">
      <c r="B1791" s="6" t="s">
        <v>2656</v>
      </c>
      <c r="C1791" s="22">
        <v>0</v>
      </c>
      <c r="E1791" s="6" t="s">
        <v>2656</v>
      </c>
      <c r="F1791" s="22">
        <v>0</v>
      </c>
      <c r="H1791" s="6" t="s">
        <v>2867</v>
      </c>
      <c r="I1791" s="22">
        <v>409018</v>
      </c>
      <c r="K1791" s="6" t="s">
        <v>2927</v>
      </c>
      <c r="L1791" s="22">
        <v>0</v>
      </c>
    </row>
    <row r="1792" spans="2:12">
      <c r="B1792" s="6" t="s">
        <v>2657</v>
      </c>
      <c r="C1792" s="22">
        <v>23000</v>
      </c>
      <c r="E1792" s="6" t="s">
        <v>2657</v>
      </c>
      <c r="F1792" s="22">
        <v>0</v>
      </c>
      <c r="H1792" s="6" t="s">
        <v>2869</v>
      </c>
      <c r="I1792" s="22">
        <v>8695</v>
      </c>
      <c r="K1792" s="6" t="s">
        <v>2928</v>
      </c>
      <c r="L1792" s="22">
        <v>1910</v>
      </c>
    </row>
    <row r="1793" spans="2:12">
      <c r="B1793" s="6" t="s">
        <v>2658</v>
      </c>
      <c r="C1793" s="22">
        <v>0</v>
      </c>
      <c r="E1793" s="6" t="s">
        <v>2658</v>
      </c>
      <c r="F1793" s="22">
        <v>0</v>
      </c>
      <c r="H1793" s="6" t="s">
        <v>2870</v>
      </c>
      <c r="I1793" s="22">
        <v>0</v>
      </c>
      <c r="K1793" s="6" t="s">
        <v>2929</v>
      </c>
      <c r="L1793" s="22">
        <v>0</v>
      </c>
    </row>
    <row r="1794" spans="2:12">
      <c r="B1794" s="6" t="s">
        <v>2659</v>
      </c>
      <c r="C1794" s="22">
        <v>222070</v>
      </c>
      <c r="E1794" s="6" t="s">
        <v>2659</v>
      </c>
      <c r="F1794" s="22">
        <v>160216</v>
      </c>
      <c r="H1794" s="6" t="s">
        <v>6714</v>
      </c>
      <c r="I1794" s="22">
        <v>0</v>
      </c>
      <c r="K1794" s="6" t="s">
        <v>2931</v>
      </c>
      <c r="L1794" s="22">
        <v>648804</v>
      </c>
    </row>
    <row r="1795" spans="2:12">
      <c r="B1795" s="6" t="s">
        <v>2660</v>
      </c>
      <c r="C1795" s="22">
        <v>85284</v>
      </c>
      <c r="E1795" s="6" t="s">
        <v>6698</v>
      </c>
      <c r="F1795" s="22">
        <v>0</v>
      </c>
      <c r="H1795" s="6" t="s">
        <v>2872</v>
      </c>
      <c r="I1795" s="22">
        <v>333892</v>
      </c>
      <c r="K1795" s="6" t="s">
        <v>2933</v>
      </c>
      <c r="L1795" s="22">
        <v>675567</v>
      </c>
    </row>
    <row r="1796" spans="2:12">
      <c r="B1796" s="6" t="s">
        <v>2661</v>
      </c>
      <c r="C1796" s="22">
        <v>5666017</v>
      </c>
      <c r="E1796" s="6" t="s">
        <v>2660</v>
      </c>
      <c r="F1796" s="22">
        <v>34110</v>
      </c>
      <c r="H1796" s="6" t="s">
        <v>2873</v>
      </c>
      <c r="I1796" s="22">
        <v>98454</v>
      </c>
      <c r="K1796" s="6" t="s">
        <v>2935</v>
      </c>
      <c r="L1796" s="22">
        <v>1644079</v>
      </c>
    </row>
    <row r="1797" spans="2:12">
      <c r="B1797" s="6" t="s">
        <v>2662</v>
      </c>
      <c r="C1797" s="22">
        <v>0</v>
      </c>
      <c r="E1797" s="6" t="s">
        <v>2661</v>
      </c>
      <c r="F1797" s="22">
        <v>8346040</v>
      </c>
      <c r="H1797" s="6" t="s">
        <v>2874</v>
      </c>
      <c r="I1797" s="22">
        <v>17871714</v>
      </c>
      <c r="K1797" s="6" t="s">
        <v>2936</v>
      </c>
      <c r="L1797" s="22">
        <v>601690</v>
      </c>
    </row>
    <row r="1798" spans="2:12">
      <c r="B1798" s="6" t="s">
        <v>2663</v>
      </c>
      <c r="C1798" s="22">
        <v>398925</v>
      </c>
      <c r="E1798" s="6" t="s">
        <v>2662</v>
      </c>
      <c r="F1798" s="22">
        <v>0</v>
      </c>
      <c r="H1798" s="6" t="s">
        <v>6715</v>
      </c>
      <c r="I1798" s="22">
        <v>41863</v>
      </c>
      <c r="K1798" s="6" t="s">
        <v>2937</v>
      </c>
      <c r="L1798" s="22">
        <v>0</v>
      </c>
    </row>
    <row r="1799" spans="2:12">
      <c r="B1799" s="6" t="s">
        <v>2664</v>
      </c>
      <c r="C1799" s="22">
        <v>6557</v>
      </c>
      <c r="E1799" s="6" t="s">
        <v>2663</v>
      </c>
      <c r="F1799" s="22">
        <v>487831</v>
      </c>
      <c r="H1799" s="6" t="s">
        <v>2875</v>
      </c>
      <c r="I1799" s="22">
        <v>4755974</v>
      </c>
      <c r="K1799" s="6" t="s">
        <v>2938</v>
      </c>
      <c r="L1799" s="22">
        <v>2615524</v>
      </c>
    </row>
    <row r="1800" spans="2:12">
      <c r="B1800" s="6" t="s">
        <v>2665</v>
      </c>
      <c r="C1800" s="22">
        <v>0</v>
      </c>
      <c r="E1800" s="6" t="s">
        <v>2664</v>
      </c>
      <c r="F1800" s="22">
        <v>0</v>
      </c>
      <c r="H1800" s="6" t="s">
        <v>6716</v>
      </c>
      <c r="I1800" s="22">
        <v>0</v>
      </c>
      <c r="K1800" s="6" t="s">
        <v>2939</v>
      </c>
      <c r="L1800" s="22">
        <v>1035437</v>
      </c>
    </row>
    <row r="1801" spans="2:12">
      <c r="B1801" s="6" t="s">
        <v>2666</v>
      </c>
      <c r="C1801" s="22">
        <v>45741</v>
      </c>
      <c r="E1801" s="6" t="s">
        <v>2665</v>
      </c>
      <c r="F1801" s="22">
        <v>0</v>
      </c>
      <c r="H1801" s="6" t="s">
        <v>2877</v>
      </c>
      <c r="I1801" s="22">
        <v>7552</v>
      </c>
      <c r="K1801" s="6" t="s">
        <v>7172</v>
      </c>
      <c r="L1801" s="22">
        <v>0</v>
      </c>
    </row>
    <row r="1802" spans="2:12">
      <c r="B1802" s="6" t="s">
        <v>2667</v>
      </c>
      <c r="C1802" s="22">
        <v>0</v>
      </c>
      <c r="E1802" s="6" t="s">
        <v>2666</v>
      </c>
      <c r="F1802" s="22">
        <v>1542</v>
      </c>
      <c r="H1802" s="6" t="s">
        <v>2878</v>
      </c>
      <c r="I1802" s="22">
        <v>176534</v>
      </c>
      <c r="K1802" s="6" t="s">
        <v>7173</v>
      </c>
      <c r="L1802" s="22">
        <v>0</v>
      </c>
    </row>
    <row r="1803" spans="2:12">
      <c r="B1803" s="6" t="s">
        <v>2668</v>
      </c>
      <c r="C1803" s="22">
        <v>4171523</v>
      </c>
      <c r="E1803" s="6" t="s">
        <v>2667</v>
      </c>
      <c r="F1803" s="22">
        <v>899567</v>
      </c>
      <c r="H1803" s="6" t="s">
        <v>2879</v>
      </c>
      <c r="I1803" s="22">
        <v>666153</v>
      </c>
      <c r="K1803" s="6" t="s">
        <v>7174</v>
      </c>
      <c r="L1803" s="22">
        <v>0</v>
      </c>
    </row>
    <row r="1804" spans="2:12">
      <c r="B1804" s="6" t="s">
        <v>2669</v>
      </c>
      <c r="C1804" s="22">
        <v>0</v>
      </c>
      <c r="E1804" s="6" t="s">
        <v>2668</v>
      </c>
      <c r="F1804" s="22">
        <v>6268183</v>
      </c>
      <c r="H1804" s="6" t="s">
        <v>2880</v>
      </c>
      <c r="I1804" s="22">
        <v>585269</v>
      </c>
      <c r="K1804" s="6" t="s">
        <v>2942</v>
      </c>
      <c r="L1804" s="22">
        <v>0</v>
      </c>
    </row>
    <row r="1805" spans="2:12">
      <c r="B1805" s="6" t="s">
        <v>2670</v>
      </c>
      <c r="C1805" s="22">
        <v>0</v>
      </c>
      <c r="E1805" s="6" t="s">
        <v>2669</v>
      </c>
      <c r="F1805" s="22">
        <v>0</v>
      </c>
      <c r="H1805" s="6" t="s">
        <v>2881</v>
      </c>
      <c r="I1805" s="22">
        <v>3683</v>
      </c>
      <c r="K1805" s="6" t="s">
        <v>2943</v>
      </c>
      <c r="L1805" s="22">
        <v>15557</v>
      </c>
    </row>
    <row r="1806" spans="2:12">
      <c r="B1806" s="6" t="s">
        <v>2671</v>
      </c>
      <c r="C1806" s="22">
        <v>0</v>
      </c>
      <c r="E1806" s="6" t="s">
        <v>2670</v>
      </c>
      <c r="F1806" s="22">
        <v>0</v>
      </c>
      <c r="H1806" s="6" t="s">
        <v>2882</v>
      </c>
      <c r="I1806" s="22">
        <v>55658</v>
      </c>
      <c r="K1806" s="6" t="s">
        <v>2945</v>
      </c>
      <c r="L1806" s="22">
        <v>299227</v>
      </c>
    </row>
    <row r="1807" spans="2:12">
      <c r="B1807" s="6" t="s">
        <v>2672</v>
      </c>
      <c r="C1807" s="22">
        <v>1874</v>
      </c>
      <c r="E1807" s="6" t="s">
        <v>2672</v>
      </c>
      <c r="F1807" s="22">
        <v>2260870</v>
      </c>
      <c r="H1807" s="6" t="s">
        <v>6717</v>
      </c>
      <c r="I1807" s="22">
        <v>3167861</v>
      </c>
      <c r="K1807" s="6" t="s">
        <v>2946</v>
      </c>
      <c r="L1807" s="22">
        <v>0</v>
      </c>
    </row>
    <row r="1808" spans="2:12">
      <c r="B1808" s="6" t="s">
        <v>2673</v>
      </c>
      <c r="C1808" s="22">
        <v>366329</v>
      </c>
      <c r="E1808" s="6" t="s">
        <v>2673</v>
      </c>
      <c r="F1808" s="22">
        <v>354779</v>
      </c>
      <c r="H1808" s="6" t="s">
        <v>2883</v>
      </c>
      <c r="I1808" s="22">
        <v>1328140</v>
      </c>
      <c r="K1808" s="6" t="s">
        <v>2950</v>
      </c>
      <c r="L1808" s="22">
        <v>9118896</v>
      </c>
    </row>
    <row r="1809" spans="2:12">
      <c r="B1809" s="6" t="s">
        <v>2674</v>
      </c>
      <c r="C1809" s="22">
        <v>0</v>
      </c>
      <c r="E1809" s="6" t="s">
        <v>2676</v>
      </c>
      <c r="F1809" s="22">
        <v>257271</v>
      </c>
      <c r="H1809" s="6" t="s">
        <v>2884</v>
      </c>
      <c r="I1809" s="22">
        <v>0</v>
      </c>
      <c r="K1809" s="6" t="s">
        <v>2951</v>
      </c>
      <c r="L1809" s="22">
        <v>87239</v>
      </c>
    </row>
    <row r="1810" spans="2:12">
      <c r="B1810" s="6" t="s">
        <v>2675</v>
      </c>
      <c r="C1810" s="22">
        <v>0</v>
      </c>
      <c r="E1810" s="6" t="s">
        <v>2677</v>
      </c>
      <c r="F1810" s="22">
        <v>852181</v>
      </c>
      <c r="H1810" s="6" t="s">
        <v>2886</v>
      </c>
      <c r="I1810" s="22">
        <v>0</v>
      </c>
      <c r="K1810" s="6" t="s">
        <v>2952</v>
      </c>
      <c r="L1810" s="22">
        <v>3088842</v>
      </c>
    </row>
    <row r="1811" spans="2:12">
      <c r="B1811" s="6" t="s">
        <v>2676</v>
      </c>
      <c r="C1811" s="22">
        <v>182575</v>
      </c>
      <c r="E1811" s="6" t="s">
        <v>2678</v>
      </c>
      <c r="F1811" s="22">
        <v>197947</v>
      </c>
      <c r="H1811" s="6" t="s">
        <v>2887</v>
      </c>
      <c r="I1811" s="22">
        <v>8383259</v>
      </c>
      <c r="K1811" s="6" t="s">
        <v>7175</v>
      </c>
      <c r="L1811" s="22">
        <v>0</v>
      </c>
    </row>
    <row r="1812" spans="2:12">
      <c r="B1812" s="6" t="s">
        <v>2677</v>
      </c>
      <c r="C1812" s="22">
        <v>720193</v>
      </c>
      <c r="E1812" s="6" t="s">
        <v>2679</v>
      </c>
      <c r="F1812" s="22">
        <v>3987821</v>
      </c>
      <c r="H1812" s="6" t="s">
        <v>2888</v>
      </c>
      <c r="I1812" s="22">
        <v>80197</v>
      </c>
      <c r="K1812" s="6" t="s">
        <v>2953</v>
      </c>
      <c r="L1812" s="22">
        <v>2706035</v>
      </c>
    </row>
    <row r="1813" spans="2:12">
      <c r="B1813" s="6" t="s">
        <v>2678</v>
      </c>
      <c r="C1813" s="22">
        <v>0</v>
      </c>
      <c r="E1813" s="6" t="s">
        <v>2680</v>
      </c>
      <c r="F1813" s="22">
        <v>0</v>
      </c>
      <c r="H1813" s="6" t="s">
        <v>2889</v>
      </c>
      <c r="I1813" s="22">
        <v>2440057</v>
      </c>
      <c r="K1813" s="6" t="s">
        <v>2954</v>
      </c>
      <c r="L1813" s="22">
        <v>172465</v>
      </c>
    </row>
    <row r="1814" spans="2:12">
      <c r="B1814" s="6" t="s">
        <v>2679</v>
      </c>
      <c r="C1814" s="22">
        <v>8313563</v>
      </c>
      <c r="E1814" s="6" t="s">
        <v>2681</v>
      </c>
      <c r="F1814" s="22">
        <v>0</v>
      </c>
      <c r="H1814" s="6" t="s">
        <v>2890</v>
      </c>
      <c r="I1814" s="22">
        <v>136943</v>
      </c>
      <c r="K1814" s="6" t="s">
        <v>2955</v>
      </c>
      <c r="L1814" s="22">
        <v>8279770</v>
      </c>
    </row>
    <row r="1815" spans="2:12">
      <c r="B1815" s="6" t="s">
        <v>2680</v>
      </c>
      <c r="C1815" s="22">
        <v>0</v>
      </c>
      <c r="E1815" s="6" t="s">
        <v>2682</v>
      </c>
      <c r="F1815" s="22">
        <v>0</v>
      </c>
      <c r="H1815" s="6" t="s">
        <v>2891</v>
      </c>
      <c r="I1815" s="22">
        <v>18597006</v>
      </c>
      <c r="K1815" s="6" t="s">
        <v>2959</v>
      </c>
      <c r="L1815" s="22">
        <v>2671136</v>
      </c>
    </row>
    <row r="1816" spans="2:12">
      <c r="B1816" s="6" t="s">
        <v>2681</v>
      </c>
      <c r="C1816" s="22">
        <v>0</v>
      </c>
      <c r="E1816" s="6" t="s">
        <v>2683</v>
      </c>
      <c r="F1816" s="22">
        <v>86322</v>
      </c>
      <c r="H1816" s="6" t="s">
        <v>2892</v>
      </c>
      <c r="I1816" s="22">
        <v>0</v>
      </c>
      <c r="K1816" s="6" t="s">
        <v>2960</v>
      </c>
      <c r="L1816" s="22">
        <v>0</v>
      </c>
    </row>
    <row r="1817" spans="2:12">
      <c r="B1817" s="6" t="s">
        <v>2682</v>
      </c>
      <c r="C1817" s="22">
        <v>282942</v>
      </c>
      <c r="E1817" s="6" t="s">
        <v>2684</v>
      </c>
      <c r="F1817" s="22">
        <v>0</v>
      </c>
      <c r="H1817" s="6" t="s">
        <v>2893</v>
      </c>
      <c r="I1817" s="22">
        <v>152040</v>
      </c>
      <c r="K1817" s="6" t="s">
        <v>2961</v>
      </c>
      <c r="L1817" s="22">
        <v>166338</v>
      </c>
    </row>
    <row r="1818" spans="2:12">
      <c r="B1818" s="6" t="s">
        <v>2683</v>
      </c>
      <c r="C1818" s="22">
        <v>26977</v>
      </c>
      <c r="E1818" s="6" t="s">
        <v>6699</v>
      </c>
      <c r="F1818" s="22">
        <v>0</v>
      </c>
      <c r="H1818" s="6" t="s">
        <v>2895</v>
      </c>
      <c r="I1818" s="22">
        <v>3814775</v>
      </c>
      <c r="K1818" s="6" t="s">
        <v>2962</v>
      </c>
      <c r="L1818" s="22">
        <v>101173334</v>
      </c>
    </row>
    <row r="1819" spans="2:12">
      <c r="B1819" s="6" t="s">
        <v>2684</v>
      </c>
      <c r="C1819" s="22">
        <v>0</v>
      </c>
      <c r="E1819" s="6" t="s">
        <v>2686</v>
      </c>
      <c r="F1819" s="22">
        <v>0</v>
      </c>
      <c r="H1819" s="6" t="s">
        <v>2896</v>
      </c>
      <c r="I1819" s="22">
        <v>219234</v>
      </c>
      <c r="K1819" s="6" t="s">
        <v>2963</v>
      </c>
      <c r="L1819" s="22">
        <v>92631</v>
      </c>
    </row>
    <row r="1820" spans="2:12">
      <c r="B1820" s="6" t="s">
        <v>2685</v>
      </c>
      <c r="C1820" s="22">
        <v>0</v>
      </c>
      <c r="E1820" s="6" t="s">
        <v>2687</v>
      </c>
      <c r="F1820" s="22">
        <v>0</v>
      </c>
      <c r="H1820" s="6" t="s">
        <v>2897</v>
      </c>
      <c r="I1820" s="22">
        <v>0</v>
      </c>
      <c r="K1820" s="6" t="s">
        <v>2964</v>
      </c>
      <c r="L1820" s="22">
        <v>42500890</v>
      </c>
    </row>
    <row r="1821" spans="2:12">
      <c r="B1821" s="6" t="s">
        <v>2686</v>
      </c>
      <c r="C1821" s="22">
        <v>0</v>
      </c>
      <c r="E1821" s="6" t="s">
        <v>2688</v>
      </c>
      <c r="F1821" s="22">
        <v>0</v>
      </c>
      <c r="H1821" s="6" t="s">
        <v>2898</v>
      </c>
      <c r="I1821" s="22">
        <v>908268</v>
      </c>
      <c r="K1821" s="6" t="s">
        <v>2965</v>
      </c>
      <c r="L1821" s="22">
        <v>398201</v>
      </c>
    </row>
    <row r="1822" spans="2:12">
      <c r="B1822" s="6" t="s">
        <v>2687</v>
      </c>
      <c r="C1822" s="22">
        <v>48057</v>
      </c>
      <c r="E1822" s="6" t="s">
        <v>2689</v>
      </c>
      <c r="F1822" s="22">
        <v>51757</v>
      </c>
      <c r="H1822" s="6" t="s">
        <v>2899</v>
      </c>
      <c r="I1822" s="22">
        <v>1988631</v>
      </c>
      <c r="K1822" s="6" t="s">
        <v>2966</v>
      </c>
      <c r="L1822" s="22">
        <v>0</v>
      </c>
    </row>
    <row r="1823" spans="2:12">
      <c r="B1823" s="6" t="s">
        <v>2688</v>
      </c>
      <c r="C1823" s="22">
        <v>0</v>
      </c>
      <c r="E1823" s="6" t="s">
        <v>2690</v>
      </c>
      <c r="F1823" s="22">
        <v>0</v>
      </c>
      <c r="H1823" s="6" t="s">
        <v>2900</v>
      </c>
      <c r="I1823" s="22">
        <v>0</v>
      </c>
      <c r="K1823" s="6" t="s">
        <v>7606</v>
      </c>
      <c r="L1823" s="22">
        <v>0</v>
      </c>
    </row>
    <row r="1824" spans="2:12">
      <c r="B1824" s="6" t="s">
        <v>2689</v>
      </c>
      <c r="C1824" s="22">
        <v>38000</v>
      </c>
      <c r="E1824" s="6" t="s">
        <v>2691</v>
      </c>
      <c r="F1824" s="22">
        <v>0</v>
      </c>
      <c r="H1824" s="6" t="s">
        <v>7169</v>
      </c>
      <c r="I1824" s="22">
        <v>0</v>
      </c>
      <c r="K1824" s="6" t="s">
        <v>2967</v>
      </c>
      <c r="L1824" s="22">
        <v>2617068</v>
      </c>
    </row>
    <row r="1825" spans="2:12">
      <c r="B1825" s="6" t="s">
        <v>2690</v>
      </c>
      <c r="C1825" s="22">
        <v>0</v>
      </c>
      <c r="E1825" s="6" t="s">
        <v>2692</v>
      </c>
      <c r="F1825" s="22">
        <v>2264014</v>
      </c>
      <c r="H1825" s="6" t="s">
        <v>2902</v>
      </c>
      <c r="I1825" s="22">
        <v>0</v>
      </c>
      <c r="K1825" s="6" t="s">
        <v>2968</v>
      </c>
      <c r="L1825" s="22">
        <v>18500613</v>
      </c>
    </row>
    <row r="1826" spans="2:12">
      <c r="B1826" s="6" t="s">
        <v>2691</v>
      </c>
      <c r="C1826" s="22">
        <v>0</v>
      </c>
      <c r="E1826" s="6" t="s">
        <v>2693</v>
      </c>
      <c r="F1826" s="22">
        <v>0</v>
      </c>
      <c r="H1826" s="6" t="s">
        <v>2904</v>
      </c>
      <c r="I1826" s="22">
        <v>0</v>
      </c>
      <c r="K1826" s="6" t="s">
        <v>7176</v>
      </c>
      <c r="L1826" s="22">
        <v>2500</v>
      </c>
    </row>
    <row r="1827" spans="2:12">
      <c r="B1827" s="6" t="s">
        <v>2692</v>
      </c>
      <c r="C1827" s="22">
        <v>2777743</v>
      </c>
      <c r="E1827" s="6" t="s">
        <v>2695</v>
      </c>
      <c r="F1827" s="22">
        <v>135269</v>
      </c>
      <c r="H1827" s="6" t="s">
        <v>7170</v>
      </c>
      <c r="I1827" s="22">
        <v>0</v>
      </c>
      <c r="K1827" s="6" t="s">
        <v>2969</v>
      </c>
      <c r="L1827" s="22">
        <v>0</v>
      </c>
    </row>
    <row r="1828" spans="2:12">
      <c r="B1828" s="6" t="s">
        <v>2693</v>
      </c>
      <c r="C1828" s="22">
        <v>0</v>
      </c>
      <c r="E1828" s="6" t="s">
        <v>2696</v>
      </c>
      <c r="F1828" s="22">
        <v>197225</v>
      </c>
      <c r="H1828" s="6" t="s">
        <v>2905</v>
      </c>
      <c r="I1828" s="22">
        <v>405162</v>
      </c>
      <c r="K1828" s="6" t="s">
        <v>7607</v>
      </c>
      <c r="L1828" s="22">
        <v>0</v>
      </c>
    </row>
    <row r="1829" spans="2:12">
      <c r="B1829" s="6" t="s">
        <v>2694</v>
      </c>
      <c r="C1829" s="22">
        <v>0</v>
      </c>
      <c r="E1829" s="6" t="s">
        <v>2697</v>
      </c>
      <c r="F1829" s="22">
        <v>40031</v>
      </c>
      <c r="H1829" s="6" t="s">
        <v>2906</v>
      </c>
      <c r="I1829" s="22">
        <v>0</v>
      </c>
      <c r="K1829" s="6" t="s">
        <v>2971</v>
      </c>
      <c r="L1829" s="22">
        <v>1164795</v>
      </c>
    </row>
    <row r="1830" spans="2:12">
      <c r="B1830" s="6" t="s">
        <v>2695</v>
      </c>
      <c r="C1830" s="22">
        <v>52894</v>
      </c>
      <c r="E1830" s="6" t="s">
        <v>2698</v>
      </c>
      <c r="F1830" s="22">
        <v>10263</v>
      </c>
      <c r="H1830" s="6" t="s">
        <v>2907</v>
      </c>
      <c r="I1830" s="22">
        <v>75599</v>
      </c>
      <c r="K1830" s="6" t="s">
        <v>2973</v>
      </c>
      <c r="L1830" s="22">
        <v>116966</v>
      </c>
    </row>
    <row r="1831" spans="2:12">
      <c r="B1831" s="6" t="s">
        <v>2696</v>
      </c>
      <c r="C1831" s="22">
        <v>71450</v>
      </c>
      <c r="E1831" s="6" t="s">
        <v>2699</v>
      </c>
      <c r="F1831" s="22">
        <v>0</v>
      </c>
      <c r="H1831" s="6" t="s">
        <v>2908</v>
      </c>
      <c r="I1831" s="22">
        <v>4500</v>
      </c>
      <c r="K1831" s="6" t="s">
        <v>2974</v>
      </c>
      <c r="L1831" s="22">
        <v>6082079</v>
      </c>
    </row>
    <row r="1832" spans="2:12">
      <c r="B1832" s="6" t="s">
        <v>2697</v>
      </c>
      <c r="C1832" s="22">
        <v>0</v>
      </c>
      <c r="E1832" s="6" t="s">
        <v>2700</v>
      </c>
      <c r="F1832" s="22">
        <v>43564</v>
      </c>
      <c r="H1832" s="6" t="s">
        <v>2909</v>
      </c>
      <c r="I1832" s="22">
        <v>0</v>
      </c>
      <c r="K1832" s="6" t="s">
        <v>7177</v>
      </c>
      <c r="L1832" s="22">
        <v>0</v>
      </c>
    </row>
    <row r="1833" spans="2:12">
      <c r="B1833" s="6" t="s">
        <v>2698</v>
      </c>
      <c r="C1833" s="22">
        <v>32826</v>
      </c>
      <c r="E1833" s="6" t="s">
        <v>2701</v>
      </c>
      <c r="F1833" s="22">
        <v>446918</v>
      </c>
      <c r="H1833" s="6" t="s">
        <v>2910</v>
      </c>
      <c r="I1833" s="22">
        <v>87712</v>
      </c>
      <c r="K1833" s="6" t="s">
        <v>2976</v>
      </c>
      <c r="L1833" s="22">
        <v>0</v>
      </c>
    </row>
    <row r="1834" spans="2:12">
      <c r="B1834" s="6" t="s">
        <v>2699</v>
      </c>
      <c r="C1834" s="22">
        <v>0</v>
      </c>
      <c r="E1834" s="6" t="s">
        <v>2702</v>
      </c>
      <c r="F1834" s="22">
        <v>1242593</v>
      </c>
      <c r="H1834" s="6" t="s">
        <v>2911</v>
      </c>
      <c r="I1834" s="22">
        <v>0</v>
      </c>
      <c r="K1834" s="6" t="s">
        <v>2978</v>
      </c>
      <c r="L1834" s="22">
        <v>111727</v>
      </c>
    </row>
    <row r="1835" spans="2:12">
      <c r="B1835" s="6" t="s">
        <v>2700</v>
      </c>
      <c r="C1835" s="22">
        <v>4512</v>
      </c>
      <c r="E1835" s="6" t="s">
        <v>2703</v>
      </c>
      <c r="F1835" s="22">
        <v>11106</v>
      </c>
      <c r="H1835" s="6" t="s">
        <v>2912</v>
      </c>
      <c r="I1835" s="22">
        <v>0</v>
      </c>
      <c r="K1835" s="6" t="s">
        <v>2979</v>
      </c>
      <c r="L1835" s="22">
        <v>305260</v>
      </c>
    </row>
    <row r="1836" spans="2:12">
      <c r="B1836" s="6" t="s">
        <v>2701</v>
      </c>
      <c r="C1836" s="22">
        <v>453820</v>
      </c>
      <c r="E1836" s="6" t="s">
        <v>2705</v>
      </c>
      <c r="F1836" s="22">
        <v>8972</v>
      </c>
      <c r="H1836" s="6" t="s">
        <v>2913</v>
      </c>
      <c r="I1836" s="22">
        <v>103556</v>
      </c>
      <c r="K1836" s="6" t="s">
        <v>2980</v>
      </c>
      <c r="L1836" s="22">
        <v>154675</v>
      </c>
    </row>
    <row r="1837" spans="2:12">
      <c r="B1837" s="6" t="s">
        <v>2702</v>
      </c>
      <c r="C1837" s="22">
        <v>1505277</v>
      </c>
      <c r="E1837" s="6" t="s">
        <v>6700</v>
      </c>
      <c r="F1837" s="22">
        <v>0</v>
      </c>
      <c r="H1837" s="6" t="s">
        <v>2914</v>
      </c>
      <c r="I1837" s="22">
        <v>2920003</v>
      </c>
      <c r="K1837" s="6" t="s">
        <v>2982</v>
      </c>
      <c r="L1837" s="22">
        <v>0</v>
      </c>
    </row>
    <row r="1838" spans="2:12">
      <c r="B1838" s="6" t="s">
        <v>2703</v>
      </c>
      <c r="C1838" s="22">
        <v>17849</v>
      </c>
      <c r="E1838" s="6" t="s">
        <v>2706</v>
      </c>
      <c r="F1838" s="22">
        <v>2965469</v>
      </c>
      <c r="H1838" s="6" t="s">
        <v>2915</v>
      </c>
      <c r="I1838" s="22">
        <v>12869</v>
      </c>
      <c r="K1838" s="6" t="s">
        <v>7178</v>
      </c>
      <c r="L1838" s="22">
        <v>163630</v>
      </c>
    </row>
    <row r="1839" spans="2:12">
      <c r="B1839" s="6" t="s">
        <v>2704</v>
      </c>
      <c r="C1839" s="22">
        <v>0</v>
      </c>
      <c r="E1839" s="6" t="s">
        <v>2707</v>
      </c>
      <c r="F1839" s="22">
        <v>2830413</v>
      </c>
      <c r="H1839" s="6" t="s">
        <v>2916</v>
      </c>
      <c r="I1839" s="22">
        <v>0</v>
      </c>
      <c r="K1839" s="6" t="s">
        <v>2983</v>
      </c>
      <c r="L1839" s="22">
        <v>0</v>
      </c>
    </row>
    <row r="1840" spans="2:12">
      <c r="B1840" s="6" t="s">
        <v>2705</v>
      </c>
      <c r="C1840" s="22">
        <v>42155</v>
      </c>
      <c r="E1840" s="6" t="s">
        <v>2708</v>
      </c>
      <c r="F1840" s="22">
        <v>0</v>
      </c>
      <c r="H1840" s="6" t="s">
        <v>2918</v>
      </c>
      <c r="I1840" s="22">
        <v>288773</v>
      </c>
      <c r="K1840" s="6" t="s">
        <v>2984</v>
      </c>
      <c r="L1840" s="22">
        <v>1877427</v>
      </c>
    </row>
    <row r="1841" spans="2:12">
      <c r="B1841" s="6" t="s">
        <v>2706</v>
      </c>
      <c r="C1841" s="22">
        <v>3212664</v>
      </c>
      <c r="E1841" s="6" t="s">
        <v>2709</v>
      </c>
      <c r="F1841" s="22">
        <v>0</v>
      </c>
      <c r="H1841" s="6" t="s">
        <v>2920</v>
      </c>
      <c r="I1841" s="22">
        <v>0</v>
      </c>
      <c r="K1841" s="6" t="s">
        <v>2985</v>
      </c>
      <c r="L1841" s="22">
        <v>82471</v>
      </c>
    </row>
    <row r="1842" spans="2:12">
      <c r="B1842" s="6" t="s">
        <v>2707</v>
      </c>
      <c r="C1842" s="22">
        <v>4244104</v>
      </c>
      <c r="E1842" s="6" t="s">
        <v>2710</v>
      </c>
      <c r="F1842" s="22">
        <v>4378770</v>
      </c>
      <c r="H1842" s="6" t="s">
        <v>6718</v>
      </c>
      <c r="I1842" s="22">
        <v>0</v>
      </c>
      <c r="K1842" s="6" t="s">
        <v>6720</v>
      </c>
      <c r="L1842" s="22">
        <v>0</v>
      </c>
    </row>
    <row r="1843" spans="2:12">
      <c r="B1843" s="6" t="s">
        <v>2708</v>
      </c>
      <c r="C1843" s="22">
        <v>0</v>
      </c>
      <c r="E1843" s="6" t="s">
        <v>2711</v>
      </c>
      <c r="F1843" s="22">
        <v>4500</v>
      </c>
      <c r="H1843" s="6" t="s">
        <v>2921</v>
      </c>
      <c r="I1843" s="22">
        <v>229443</v>
      </c>
      <c r="K1843" s="6" t="s">
        <v>2989</v>
      </c>
      <c r="L1843" s="22">
        <v>61382</v>
      </c>
    </row>
    <row r="1844" spans="2:12">
      <c r="B1844" s="6" t="s">
        <v>2709</v>
      </c>
      <c r="C1844" s="22">
        <v>0</v>
      </c>
      <c r="E1844" s="6" t="s">
        <v>2712</v>
      </c>
      <c r="F1844" s="22">
        <v>280072</v>
      </c>
      <c r="H1844" s="6" t="s">
        <v>2923</v>
      </c>
      <c r="I1844" s="22">
        <v>0</v>
      </c>
      <c r="K1844" s="6" t="s">
        <v>2990</v>
      </c>
      <c r="L1844" s="22">
        <v>8187672</v>
      </c>
    </row>
    <row r="1845" spans="2:12">
      <c r="B1845" s="6" t="s">
        <v>2710</v>
      </c>
      <c r="C1845" s="22">
        <v>3373473</v>
      </c>
      <c r="E1845" s="6" t="s">
        <v>2713</v>
      </c>
      <c r="F1845" s="22">
        <v>6040947</v>
      </c>
      <c r="H1845" s="6" t="s">
        <v>7171</v>
      </c>
      <c r="I1845" s="22">
        <v>0</v>
      </c>
      <c r="K1845" s="6" t="s">
        <v>2991</v>
      </c>
      <c r="L1845" s="22">
        <v>478691</v>
      </c>
    </row>
    <row r="1846" spans="2:12">
      <c r="B1846" s="6" t="s">
        <v>2711</v>
      </c>
      <c r="C1846" s="22">
        <v>102328</v>
      </c>
      <c r="E1846" s="6" t="s">
        <v>2714</v>
      </c>
      <c r="F1846" s="22">
        <v>217997</v>
      </c>
      <c r="H1846" s="6" t="s">
        <v>2924</v>
      </c>
      <c r="I1846" s="22">
        <v>3613266</v>
      </c>
      <c r="K1846" s="6" t="s">
        <v>2992</v>
      </c>
      <c r="L1846" s="22">
        <v>934</v>
      </c>
    </row>
    <row r="1847" spans="2:12">
      <c r="B1847" s="6" t="s">
        <v>2712</v>
      </c>
      <c r="C1847" s="22">
        <v>148952</v>
      </c>
      <c r="E1847" s="6" t="s">
        <v>2715</v>
      </c>
      <c r="F1847" s="22">
        <v>185809</v>
      </c>
      <c r="H1847" s="6" t="s">
        <v>2925</v>
      </c>
      <c r="I1847" s="22">
        <v>52850</v>
      </c>
      <c r="K1847" s="6" t="s">
        <v>2993</v>
      </c>
      <c r="L1847" s="22">
        <v>8765164</v>
      </c>
    </row>
    <row r="1848" spans="2:12">
      <c r="B1848" s="6" t="s">
        <v>2713</v>
      </c>
      <c r="C1848" s="22">
        <v>7738493</v>
      </c>
      <c r="E1848" s="6" t="s">
        <v>2716</v>
      </c>
      <c r="F1848" s="22">
        <v>7143563</v>
      </c>
      <c r="H1848" s="6" t="s">
        <v>2926</v>
      </c>
      <c r="I1848" s="22">
        <v>0</v>
      </c>
      <c r="K1848" s="6" t="s">
        <v>2994</v>
      </c>
      <c r="L1848" s="22">
        <v>0</v>
      </c>
    </row>
    <row r="1849" spans="2:12">
      <c r="B1849" s="6" t="s">
        <v>2714</v>
      </c>
      <c r="C1849" s="22">
        <v>272707</v>
      </c>
      <c r="E1849" s="6" t="s">
        <v>2717</v>
      </c>
      <c r="F1849" s="22">
        <v>845865</v>
      </c>
      <c r="H1849" s="6" t="s">
        <v>6719</v>
      </c>
      <c r="I1849" s="22">
        <v>41310</v>
      </c>
      <c r="K1849" s="6" t="s">
        <v>7179</v>
      </c>
      <c r="L1849" s="22">
        <v>0</v>
      </c>
    </row>
    <row r="1850" spans="2:12">
      <c r="B1850" s="6" t="s">
        <v>2715</v>
      </c>
      <c r="C1850" s="22">
        <v>0</v>
      </c>
      <c r="E1850" s="6" t="s">
        <v>2718</v>
      </c>
      <c r="F1850" s="22">
        <v>0</v>
      </c>
      <c r="H1850" s="6" t="s">
        <v>2927</v>
      </c>
      <c r="I1850" s="22">
        <v>51634</v>
      </c>
      <c r="K1850" s="6" t="s">
        <v>7608</v>
      </c>
      <c r="L1850" s="22">
        <v>7000</v>
      </c>
    </row>
    <row r="1851" spans="2:12">
      <c r="B1851" s="6" t="s">
        <v>2716</v>
      </c>
      <c r="C1851" s="22">
        <v>798296</v>
      </c>
      <c r="E1851" s="6" t="s">
        <v>2719</v>
      </c>
      <c r="F1851" s="22">
        <v>0</v>
      </c>
      <c r="H1851" s="6" t="s">
        <v>2928</v>
      </c>
      <c r="I1851" s="22">
        <v>40213</v>
      </c>
      <c r="K1851" s="6" t="s">
        <v>2995</v>
      </c>
      <c r="L1851" s="22">
        <v>0</v>
      </c>
    </row>
    <row r="1852" spans="2:12">
      <c r="B1852" s="6" t="s">
        <v>2717</v>
      </c>
      <c r="C1852" s="22">
        <v>1698447</v>
      </c>
      <c r="E1852" s="6" t="s">
        <v>2720</v>
      </c>
      <c r="F1852" s="22">
        <v>275097</v>
      </c>
      <c r="H1852" s="6" t="s">
        <v>2929</v>
      </c>
      <c r="I1852" s="22">
        <v>0</v>
      </c>
      <c r="K1852" s="6" t="s">
        <v>7180</v>
      </c>
      <c r="L1852" s="22">
        <v>0</v>
      </c>
    </row>
    <row r="1853" spans="2:12">
      <c r="B1853" s="6" t="s">
        <v>2718</v>
      </c>
      <c r="C1853" s="22">
        <v>0</v>
      </c>
      <c r="E1853" s="6" t="s">
        <v>2721</v>
      </c>
      <c r="F1853" s="22">
        <v>268874</v>
      </c>
      <c r="H1853" s="6" t="s">
        <v>2930</v>
      </c>
      <c r="I1853" s="22">
        <v>0</v>
      </c>
      <c r="K1853" s="6" t="s">
        <v>6721</v>
      </c>
      <c r="L1853" s="22">
        <v>30632</v>
      </c>
    </row>
    <row r="1854" spans="2:12">
      <c r="B1854" s="6" t="s">
        <v>2719</v>
      </c>
      <c r="C1854" s="22">
        <v>0</v>
      </c>
      <c r="E1854" s="6" t="s">
        <v>2722</v>
      </c>
      <c r="F1854" s="22">
        <v>0</v>
      </c>
      <c r="H1854" s="6" t="s">
        <v>2931</v>
      </c>
      <c r="I1854" s="22">
        <v>12576</v>
      </c>
      <c r="K1854" s="6" t="s">
        <v>2996</v>
      </c>
      <c r="L1854" s="22">
        <v>3377989</v>
      </c>
    </row>
    <row r="1855" spans="2:12">
      <c r="B1855" s="6" t="s">
        <v>2720</v>
      </c>
      <c r="C1855" s="22">
        <v>192484</v>
      </c>
      <c r="E1855" s="6" t="s">
        <v>2723</v>
      </c>
      <c r="F1855" s="22">
        <v>0</v>
      </c>
      <c r="H1855" s="6" t="s">
        <v>2932</v>
      </c>
      <c r="I1855" s="22">
        <v>0</v>
      </c>
      <c r="K1855" s="6" t="s">
        <v>2997</v>
      </c>
      <c r="L1855" s="22">
        <v>572370</v>
      </c>
    </row>
    <row r="1856" spans="2:12">
      <c r="B1856" s="6" t="s">
        <v>2721</v>
      </c>
      <c r="C1856" s="22">
        <v>24054</v>
      </c>
      <c r="E1856" s="6" t="s">
        <v>2724</v>
      </c>
      <c r="F1856" s="22">
        <v>0</v>
      </c>
      <c r="H1856" s="6" t="s">
        <v>2933</v>
      </c>
      <c r="I1856" s="22">
        <v>1460759</v>
      </c>
      <c r="K1856" s="6" t="s">
        <v>2998</v>
      </c>
      <c r="L1856" s="22">
        <v>1820907</v>
      </c>
    </row>
    <row r="1857" spans="2:12">
      <c r="B1857" s="6" t="s">
        <v>2722</v>
      </c>
      <c r="C1857" s="22">
        <v>0</v>
      </c>
      <c r="E1857" s="6" t="s">
        <v>2725</v>
      </c>
      <c r="F1857" s="22">
        <v>0</v>
      </c>
      <c r="H1857" s="6" t="s">
        <v>2934</v>
      </c>
      <c r="I1857" s="22">
        <v>0</v>
      </c>
      <c r="K1857" s="6" t="s">
        <v>2999</v>
      </c>
      <c r="L1857" s="22">
        <v>1787167</v>
      </c>
    </row>
    <row r="1858" spans="2:12">
      <c r="B1858" s="6" t="s">
        <v>2723</v>
      </c>
      <c r="C1858" s="22">
        <v>0</v>
      </c>
      <c r="E1858" s="6" t="s">
        <v>2726</v>
      </c>
      <c r="F1858" s="22">
        <v>0</v>
      </c>
      <c r="H1858" s="6" t="s">
        <v>2935</v>
      </c>
      <c r="I1858" s="22">
        <v>1599037</v>
      </c>
      <c r="K1858" s="6" t="s">
        <v>3000</v>
      </c>
      <c r="L1858" s="22">
        <v>41527</v>
      </c>
    </row>
    <row r="1859" spans="2:12">
      <c r="B1859" s="6" t="s">
        <v>2724</v>
      </c>
      <c r="C1859" s="22">
        <v>0</v>
      </c>
      <c r="E1859" s="6" t="s">
        <v>2727</v>
      </c>
      <c r="F1859" s="22">
        <v>10000</v>
      </c>
      <c r="H1859" s="6" t="s">
        <v>2936</v>
      </c>
      <c r="I1859" s="22">
        <v>582353</v>
      </c>
      <c r="K1859" s="6" t="s">
        <v>3001</v>
      </c>
      <c r="L1859" s="22">
        <v>54689</v>
      </c>
    </row>
    <row r="1860" spans="2:12">
      <c r="B1860" s="6" t="s">
        <v>2725</v>
      </c>
      <c r="C1860" s="22">
        <v>278141</v>
      </c>
      <c r="E1860" s="6" t="s">
        <v>2728</v>
      </c>
      <c r="F1860" s="22">
        <v>509655</v>
      </c>
      <c r="H1860" s="6" t="s">
        <v>2937</v>
      </c>
      <c r="I1860" s="22">
        <v>0</v>
      </c>
      <c r="K1860" s="6" t="s">
        <v>3002</v>
      </c>
      <c r="L1860" s="22">
        <v>0</v>
      </c>
    </row>
    <row r="1861" spans="2:12">
      <c r="B1861" s="6" t="s">
        <v>2726</v>
      </c>
      <c r="C1861" s="22">
        <v>276724</v>
      </c>
      <c r="E1861" s="6" t="s">
        <v>2729</v>
      </c>
      <c r="F1861" s="22">
        <v>0</v>
      </c>
      <c r="H1861" s="6" t="s">
        <v>2938</v>
      </c>
      <c r="I1861" s="22">
        <v>950421</v>
      </c>
      <c r="K1861" s="6" t="s">
        <v>6722</v>
      </c>
      <c r="L1861" s="22">
        <v>0</v>
      </c>
    </row>
    <row r="1862" spans="2:12">
      <c r="B1862" s="6" t="s">
        <v>2727</v>
      </c>
      <c r="C1862" s="22">
        <v>5000</v>
      </c>
      <c r="E1862" s="6" t="s">
        <v>2731</v>
      </c>
      <c r="F1862" s="22">
        <v>0</v>
      </c>
      <c r="H1862" s="6" t="s">
        <v>2939</v>
      </c>
      <c r="I1862" s="22">
        <v>1004511</v>
      </c>
      <c r="K1862" s="6" t="s">
        <v>7181</v>
      </c>
      <c r="L1862" s="22">
        <v>3070647</v>
      </c>
    </row>
    <row r="1863" spans="2:12">
      <c r="B1863" s="6" t="s">
        <v>2728</v>
      </c>
      <c r="C1863" s="22">
        <v>522164</v>
      </c>
      <c r="E1863" s="6" t="s">
        <v>2732</v>
      </c>
      <c r="F1863" s="22">
        <v>319483</v>
      </c>
      <c r="H1863" s="6" t="s">
        <v>7172</v>
      </c>
      <c r="I1863" s="22">
        <v>0</v>
      </c>
      <c r="K1863" s="6" t="s">
        <v>3003</v>
      </c>
      <c r="L1863" s="22">
        <v>0</v>
      </c>
    </row>
    <row r="1864" spans="2:12">
      <c r="B1864" s="6" t="s">
        <v>2729</v>
      </c>
      <c r="C1864" s="22">
        <v>0</v>
      </c>
      <c r="E1864" s="6" t="s">
        <v>2733</v>
      </c>
      <c r="F1864" s="22">
        <v>0</v>
      </c>
      <c r="H1864" s="6" t="s">
        <v>7173</v>
      </c>
      <c r="I1864" s="22">
        <v>0</v>
      </c>
      <c r="K1864" s="6" t="s">
        <v>3004</v>
      </c>
      <c r="L1864" s="22">
        <v>536</v>
      </c>
    </row>
    <row r="1865" spans="2:12">
      <c r="B1865" s="6" t="s">
        <v>2730</v>
      </c>
      <c r="C1865" s="22">
        <v>17676</v>
      </c>
      <c r="E1865" s="6" t="s">
        <v>2734</v>
      </c>
      <c r="F1865" s="22">
        <v>3243552</v>
      </c>
      <c r="H1865" s="6" t="s">
        <v>7174</v>
      </c>
      <c r="I1865" s="22">
        <v>0</v>
      </c>
      <c r="K1865" s="6" t="s">
        <v>3005</v>
      </c>
      <c r="L1865" s="22">
        <v>2073240</v>
      </c>
    </row>
    <row r="1866" spans="2:12">
      <c r="B1866" s="6" t="s">
        <v>2731</v>
      </c>
      <c r="C1866" s="22">
        <v>0</v>
      </c>
      <c r="E1866" s="6" t="s">
        <v>2735</v>
      </c>
      <c r="F1866" s="22">
        <v>162620</v>
      </c>
      <c r="H1866" s="6" t="s">
        <v>2942</v>
      </c>
      <c r="I1866" s="22">
        <v>0</v>
      </c>
      <c r="K1866" s="6" t="s">
        <v>3006</v>
      </c>
      <c r="L1866" s="22">
        <v>45000</v>
      </c>
    </row>
    <row r="1867" spans="2:12">
      <c r="B1867" s="6" t="s">
        <v>2732</v>
      </c>
      <c r="C1867" s="22">
        <v>198917</v>
      </c>
      <c r="E1867" s="6" t="s">
        <v>2736</v>
      </c>
      <c r="F1867" s="22">
        <v>9164</v>
      </c>
      <c r="H1867" s="6" t="s">
        <v>2943</v>
      </c>
      <c r="I1867" s="22">
        <v>6492</v>
      </c>
      <c r="K1867" s="6" t="s">
        <v>3007</v>
      </c>
      <c r="L1867" s="22">
        <v>1763918</v>
      </c>
    </row>
    <row r="1868" spans="2:12">
      <c r="B1868" s="6" t="s">
        <v>2733</v>
      </c>
      <c r="C1868" s="22">
        <v>2146090</v>
      </c>
      <c r="E1868" s="6" t="s">
        <v>2737</v>
      </c>
      <c r="F1868" s="22">
        <v>0</v>
      </c>
      <c r="H1868" s="6" t="s">
        <v>2945</v>
      </c>
      <c r="I1868" s="22">
        <v>482134</v>
      </c>
      <c r="K1868" s="6" t="s">
        <v>6723</v>
      </c>
      <c r="L1868" s="22">
        <v>0</v>
      </c>
    </row>
    <row r="1869" spans="2:12">
      <c r="B1869" s="6" t="s">
        <v>2734</v>
      </c>
      <c r="C1869" s="22">
        <v>2124986</v>
      </c>
      <c r="E1869" s="6" t="s">
        <v>2738</v>
      </c>
      <c r="F1869" s="22">
        <v>0</v>
      </c>
      <c r="H1869" s="6" t="s">
        <v>2946</v>
      </c>
      <c r="I1869" s="22">
        <v>314583</v>
      </c>
      <c r="K1869" s="6" t="s">
        <v>3008</v>
      </c>
      <c r="L1869" s="22">
        <v>0</v>
      </c>
    </row>
    <row r="1870" spans="2:12">
      <c r="B1870" s="6" t="s">
        <v>2735</v>
      </c>
      <c r="C1870" s="22">
        <v>179489</v>
      </c>
      <c r="E1870" s="6" t="s">
        <v>2739</v>
      </c>
      <c r="F1870" s="22">
        <v>0</v>
      </c>
      <c r="H1870" s="6" t="s">
        <v>2948</v>
      </c>
      <c r="I1870" s="22">
        <v>0</v>
      </c>
      <c r="K1870" s="6" t="s">
        <v>7609</v>
      </c>
      <c r="L1870" s="22">
        <v>0</v>
      </c>
    </row>
    <row r="1871" spans="2:12">
      <c r="B1871" s="6" t="s">
        <v>2736</v>
      </c>
      <c r="C1871" s="22">
        <v>12176</v>
      </c>
      <c r="E1871" s="6" t="s">
        <v>2740</v>
      </c>
      <c r="F1871" s="22">
        <v>0</v>
      </c>
      <c r="H1871" s="6" t="s">
        <v>2950</v>
      </c>
      <c r="I1871" s="22">
        <v>10359151</v>
      </c>
      <c r="K1871" s="6" t="s">
        <v>3009</v>
      </c>
      <c r="L1871" s="22">
        <v>814971</v>
      </c>
    </row>
    <row r="1872" spans="2:12">
      <c r="B1872" s="6" t="s">
        <v>2737</v>
      </c>
      <c r="C1872" s="22">
        <v>2462699</v>
      </c>
      <c r="E1872" s="6" t="s">
        <v>2741</v>
      </c>
      <c r="F1872" s="22">
        <v>0</v>
      </c>
      <c r="H1872" s="6" t="s">
        <v>2951</v>
      </c>
      <c r="I1872" s="22">
        <v>291638</v>
      </c>
      <c r="K1872" s="6" t="s">
        <v>3011</v>
      </c>
      <c r="L1872" s="22">
        <v>0</v>
      </c>
    </row>
    <row r="1873" spans="2:12">
      <c r="B1873" s="6" t="s">
        <v>2738</v>
      </c>
      <c r="C1873" s="22">
        <v>0</v>
      </c>
      <c r="E1873" s="6" t="s">
        <v>2742</v>
      </c>
      <c r="F1873" s="22">
        <v>67000</v>
      </c>
      <c r="H1873" s="6" t="s">
        <v>2952</v>
      </c>
      <c r="I1873" s="22">
        <v>6855404</v>
      </c>
      <c r="K1873" s="6" t="s">
        <v>7610</v>
      </c>
      <c r="L1873" s="22">
        <v>0</v>
      </c>
    </row>
    <row r="1874" spans="2:12">
      <c r="B1874" s="6" t="s">
        <v>2739</v>
      </c>
      <c r="C1874" s="22">
        <v>0</v>
      </c>
      <c r="E1874" s="6" t="s">
        <v>2743</v>
      </c>
      <c r="F1874" s="22">
        <v>2024030</v>
      </c>
      <c r="H1874" s="6" t="s">
        <v>7175</v>
      </c>
      <c r="I1874" s="22">
        <v>0</v>
      </c>
      <c r="K1874" s="6" t="s">
        <v>6724</v>
      </c>
      <c r="L1874" s="22">
        <v>0</v>
      </c>
    </row>
    <row r="1875" spans="2:12">
      <c r="B1875" s="6" t="s">
        <v>2740</v>
      </c>
      <c r="C1875" s="22">
        <v>0</v>
      </c>
      <c r="E1875" s="6" t="s">
        <v>2744</v>
      </c>
      <c r="F1875" s="22">
        <v>4475043</v>
      </c>
      <c r="H1875" s="6" t="s">
        <v>2953</v>
      </c>
      <c r="I1875" s="22">
        <v>2996805</v>
      </c>
      <c r="K1875" s="6" t="s">
        <v>3014</v>
      </c>
      <c r="L1875" s="22">
        <v>242629</v>
      </c>
    </row>
    <row r="1876" spans="2:12">
      <c r="B1876" s="6" t="s">
        <v>2741</v>
      </c>
      <c r="C1876" s="22">
        <v>0</v>
      </c>
      <c r="E1876" s="6" t="s">
        <v>2745</v>
      </c>
      <c r="F1876" s="22">
        <v>41884</v>
      </c>
      <c r="H1876" s="6" t="s">
        <v>2954</v>
      </c>
      <c r="I1876" s="22">
        <v>335090</v>
      </c>
      <c r="K1876" s="6" t="s">
        <v>7611</v>
      </c>
      <c r="L1876" s="22">
        <v>0</v>
      </c>
    </row>
    <row r="1877" spans="2:12">
      <c r="B1877" s="6" t="s">
        <v>2742</v>
      </c>
      <c r="C1877" s="22">
        <v>0</v>
      </c>
      <c r="E1877" s="6" t="s">
        <v>2747</v>
      </c>
      <c r="F1877" s="22">
        <v>3492099</v>
      </c>
      <c r="H1877" s="6" t="s">
        <v>2955</v>
      </c>
      <c r="I1877" s="22">
        <v>9753343</v>
      </c>
      <c r="K1877" s="6" t="s">
        <v>3015</v>
      </c>
      <c r="L1877" s="22">
        <v>0</v>
      </c>
    </row>
    <row r="1878" spans="2:12">
      <c r="B1878" s="6" t="s">
        <v>2743</v>
      </c>
      <c r="C1878" s="22">
        <v>0</v>
      </c>
      <c r="E1878" s="6" t="s">
        <v>2749</v>
      </c>
      <c r="F1878" s="22">
        <v>134730</v>
      </c>
      <c r="H1878" s="6" t="s">
        <v>2958</v>
      </c>
      <c r="I1878" s="22">
        <v>0</v>
      </c>
      <c r="K1878" s="6" t="s">
        <v>3017</v>
      </c>
      <c r="L1878" s="22">
        <v>92820</v>
      </c>
    </row>
    <row r="1879" spans="2:12">
      <c r="B1879" s="6" t="s">
        <v>2744</v>
      </c>
      <c r="C1879" s="22">
        <v>8347505</v>
      </c>
      <c r="E1879" s="6" t="s">
        <v>6701</v>
      </c>
      <c r="F1879" s="22">
        <v>0</v>
      </c>
      <c r="H1879" s="6" t="s">
        <v>2959</v>
      </c>
      <c r="I1879" s="22">
        <v>2760484</v>
      </c>
      <c r="K1879" s="6" t="s">
        <v>3018</v>
      </c>
      <c r="L1879" s="22">
        <v>192581</v>
      </c>
    </row>
    <row r="1880" spans="2:12">
      <c r="B1880" s="6" t="s">
        <v>2745</v>
      </c>
      <c r="C1880" s="22">
        <v>50289</v>
      </c>
      <c r="E1880" s="6" t="s">
        <v>2750</v>
      </c>
      <c r="F1880" s="22">
        <v>6220929</v>
      </c>
      <c r="H1880" s="6" t="s">
        <v>2960</v>
      </c>
      <c r="I1880" s="22">
        <v>72184</v>
      </c>
      <c r="K1880" s="6" t="s">
        <v>3019</v>
      </c>
      <c r="L1880" s="22">
        <v>1109442</v>
      </c>
    </row>
    <row r="1881" spans="2:12">
      <c r="B1881" s="6" t="s">
        <v>2746</v>
      </c>
      <c r="C1881" s="22">
        <v>0</v>
      </c>
      <c r="E1881" s="6" t="s">
        <v>6702</v>
      </c>
      <c r="F1881" s="22">
        <v>0</v>
      </c>
      <c r="H1881" s="6" t="s">
        <v>2961</v>
      </c>
      <c r="I1881" s="22">
        <v>109083</v>
      </c>
      <c r="K1881" s="6" t="s">
        <v>3021</v>
      </c>
      <c r="L1881" s="22">
        <v>174419</v>
      </c>
    </row>
    <row r="1882" spans="2:12">
      <c r="B1882" s="6" t="s">
        <v>2747</v>
      </c>
      <c r="C1882" s="22">
        <v>2681898</v>
      </c>
      <c r="E1882" s="6" t="s">
        <v>2751</v>
      </c>
      <c r="F1882" s="22">
        <v>233259</v>
      </c>
      <c r="H1882" s="6" t="s">
        <v>2962</v>
      </c>
      <c r="I1882" s="22">
        <v>39847413</v>
      </c>
      <c r="K1882" s="6" t="s">
        <v>3022</v>
      </c>
      <c r="L1882" s="22">
        <v>936266</v>
      </c>
    </row>
    <row r="1883" spans="2:12">
      <c r="B1883" s="6" t="s">
        <v>2748</v>
      </c>
      <c r="C1883" s="22">
        <v>214400</v>
      </c>
      <c r="E1883" s="6" t="s">
        <v>2752</v>
      </c>
      <c r="F1883" s="22">
        <v>110086360</v>
      </c>
      <c r="H1883" s="6" t="s">
        <v>2963</v>
      </c>
      <c r="I1883" s="22">
        <v>72237</v>
      </c>
      <c r="K1883" s="6" t="s">
        <v>3024</v>
      </c>
      <c r="L1883" s="22">
        <v>0</v>
      </c>
    </row>
    <row r="1884" spans="2:12">
      <c r="B1884" s="6" t="s">
        <v>2749</v>
      </c>
      <c r="C1884" s="22">
        <v>0</v>
      </c>
      <c r="E1884" s="6" t="s">
        <v>2753</v>
      </c>
      <c r="F1884" s="22">
        <v>2659287</v>
      </c>
      <c r="H1884" s="6" t="s">
        <v>2964</v>
      </c>
      <c r="I1884" s="22">
        <v>60459241</v>
      </c>
      <c r="K1884" s="6" t="s">
        <v>3025</v>
      </c>
      <c r="L1884" s="22">
        <v>1074958</v>
      </c>
    </row>
    <row r="1885" spans="2:12">
      <c r="B1885" s="6" t="s">
        <v>2750</v>
      </c>
      <c r="C1885" s="22">
        <v>6108335</v>
      </c>
      <c r="E1885" s="6" t="s">
        <v>2754</v>
      </c>
      <c r="F1885" s="22">
        <v>0</v>
      </c>
      <c r="H1885" s="6" t="s">
        <v>2965</v>
      </c>
      <c r="I1885" s="22">
        <v>291539</v>
      </c>
      <c r="K1885" s="6" t="s">
        <v>3026</v>
      </c>
      <c r="L1885" s="22">
        <v>0</v>
      </c>
    </row>
    <row r="1886" spans="2:12">
      <c r="B1886" s="6" t="s">
        <v>2751</v>
      </c>
      <c r="C1886" s="22">
        <v>226556</v>
      </c>
      <c r="E1886" s="6" t="s">
        <v>6703</v>
      </c>
      <c r="F1886" s="22">
        <v>0</v>
      </c>
      <c r="H1886" s="6" t="s">
        <v>2966</v>
      </c>
      <c r="I1886" s="22">
        <v>0</v>
      </c>
      <c r="K1886" s="6" t="s">
        <v>3027</v>
      </c>
      <c r="L1886" s="22">
        <v>830304</v>
      </c>
    </row>
    <row r="1887" spans="2:12">
      <c r="B1887" s="6" t="s">
        <v>2752</v>
      </c>
      <c r="C1887" s="22">
        <v>112582381</v>
      </c>
      <c r="E1887" s="6" t="s">
        <v>2755</v>
      </c>
      <c r="F1887" s="22">
        <v>0</v>
      </c>
      <c r="H1887" s="6" t="s">
        <v>2967</v>
      </c>
      <c r="I1887" s="22">
        <v>2636220</v>
      </c>
      <c r="K1887" s="6" t="s">
        <v>3028</v>
      </c>
      <c r="L1887" s="22">
        <v>3951079</v>
      </c>
    </row>
    <row r="1888" spans="2:12">
      <c r="B1888" s="6" t="s">
        <v>2753</v>
      </c>
      <c r="C1888" s="22">
        <v>1944491</v>
      </c>
      <c r="E1888" s="6" t="s">
        <v>2756</v>
      </c>
      <c r="F1888" s="22">
        <v>4682234</v>
      </c>
      <c r="H1888" s="6" t="s">
        <v>2968</v>
      </c>
      <c r="I1888" s="22">
        <v>14356870</v>
      </c>
      <c r="K1888" s="6" t="s">
        <v>3029</v>
      </c>
      <c r="L1888" s="22">
        <v>1407803</v>
      </c>
    </row>
    <row r="1889" spans="2:12">
      <c r="B1889" s="6" t="s">
        <v>2754</v>
      </c>
      <c r="C1889" s="22">
        <v>0</v>
      </c>
      <c r="E1889" s="6" t="s">
        <v>2757</v>
      </c>
      <c r="F1889" s="22">
        <v>84349</v>
      </c>
      <c r="H1889" s="6" t="s">
        <v>7176</v>
      </c>
      <c r="I1889" s="22">
        <v>568</v>
      </c>
      <c r="K1889" s="6" t="s">
        <v>3030</v>
      </c>
      <c r="L1889" s="22">
        <v>14412</v>
      </c>
    </row>
    <row r="1890" spans="2:12">
      <c r="B1890" s="6" t="s">
        <v>2755</v>
      </c>
      <c r="C1890" s="22">
        <v>0</v>
      </c>
      <c r="E1890" s="6" t="s">
        <v>2758</v>
      </c>
      <c r="F1890" s="22">
        <v>0</v>
      </c>
      <c r="H1890" s="6" t="s">
        <v>2969</v>
      </c>
      <c r="I1890" s="22">
        <v>0</v>
      </c>
      <c r="K1890" s="6" t="s">
        <v>3031</v>
      </c>
      <c r="L1890" s="22">
        <v>1200325</v>
      </c>
    </row>
    <row r="1891" spans="2:12">
      <c r="B1891" s="6" t="s">
        <v>2756</v>
      </c>
      <c r="C1891" s="22">
        <v>1398430</v>
      </c>
      <c r="E1891" s="6" t="s">
        <v>2759</v>
      </c>
      <c r="F1891" s="22">
        <v>0</v>
      </c>
      <c r="H1891" s="6" t="s">
        <v>2971</v>
      </c>
      <c r="I1891" s="22">
        <v>162132</v>
      </c>
      <c r="K1891" s="6" t="s">
        <v>3032</v>
      </c>
      <c r="L1891" s="22">
        <v>107934</v>
      </c>
    </row>
    <row r="1892" spans="2:12">
      <c r="B1892" s="6" t="s">
        <v>2757</v>
      </c>
      <c r="C1892" s="22">
        <v>44678</v>
      </c>
      <c r="E1892" s="6" t="s">
        <v>2760</v>
      </c>
      <c r="F1892" s="22">
        <v>28845</v>
      </c>
      <c r="H1892" s="6" t="s">
        <v>2972</v>
      </c>
      <c r="I1892" s="22">
        <v>0</v>
      </c>
      <c r="K1892" s="6" t="s">
        <v>3034</v>
      </c>
      <c r="L1892" s="22">
        <v>68172099</v>
      </c>
    </row>
    <row r="1893" spans="2:12">
      <c r="B1893" s="6" t="s">
        <v>2758</v>
      </c>
      <c r="C1893" s="22">
        <v>0</v>
      </c>
      <c r="E1893" s="6" t="s">
        <v>2761</v>
      </c>
      <c r="F1893" s="22">
        <v>192405</v>
      </c>
      <c r="H1893" s="6" t="s">
        <v>2973</v>
      </c>
      <c r="I1893" s="22">
        <v>0</v>
      </c>
      <c r="K1893" s="6" t="s">
        <v>3035</v>
      </c>
      <c r="L1893" s="22">
        <v>259651</v>
      </c>
    </row>
    <row r="1894" spans="2:12">
      <c r="B1894" s="6" t="s">
        <v>2759</v>
      </c>
      <c r="C1894" s="22">
        <v>0</v>
      </c>
      <c r="E1894" s="6" t="s">
        <v>2762</v>
      </c>
      <c r="F1894" s="22">
        <v>1005087</v>
      </c>
      <c r="H1894" s="6" t="s">
        <v>2974</v>
      </c>
      <c r="I1894" s="22">
        <v>7781006</v>
      </c>
      <c r="K1894" s="6" t="s">
        <v>3037</v>
      </c>
      <c r="L1894" s="22">
        <v>220148</v>
      </c>
    </row>
    <row r="1895" spans="2:12">
      <c r="B1895" s="6" t="s">
        <v>2760</v>
      </c>
      <c r="C1895" s="22">
        <v>61516</v>
      </c>
      <c r="E1895" s="6" t="s">
        <v>2763</v>
      </c>
      <c r="F1895" s="22">
        <v>0</v>
      </c>
      <c r="H1895" s="6" t="s">
        <v>7177</v>
      </c>
      <c r="I1895" s="22">
        <v>0</v>
      </c>
      <c r="K1895" s="6" t="s">
        <v>3038</v>
      </c>
      <c r="L1895" s="22">
        <v>68822</v>
      </c>
    </row>
    <row r="1896" spans="2:12">
      <c r="B1896" s="6" t="s">
        <v>2761</v>
      </c>
      <c r="C1896" s="22">
        <v>1474924</v>
      </c>
      <c r="E1896" s="6" t="s">
        <v>2764</v>
      </c>
      <c r="F1896" s="22">
        <v>0</v>
      </c>
      <c r="H1896" s="6" t="s">
        <v>2975</v>
      </c>
      <c r="I1896" s="22">
        <v>0</v>
      </c>
      <c r="K1896" s="6" t="s">
        <v>3039</v>
      </c>
      <c r="L1896" s="22">
        <v>0</v>
      </c>
    </row>
    <row r="1897" spans="2:12">
      <c r="B1897" s="6" t="s">
        <v>2762</v>
      </c>
      <c r="C1897" s="22">
        <v>951218</v>
      </c>
      <c r="E1897" s="6" t="s">
        <v>2765</v>
      </c>
      <c r="F1897" s="22">
        <v>142500</v>
      </c>
      <c r="H1897" s="6" t="s">
        <v>2976</v>
      </c>
      <c r="I1897" s="22">
        <v>0</v>
      </c>
      <c r="K1897" s="6" t="s">
        <v>3041</v>
      </c>
      <c r="L1897" s="22">
        <v>69860</v>
      </c>
    </row>
    <row r="1898" spans="2:12">
      <c r="B1898" s="6" t="s">
        <v>2763</v>
      </c>
      <c r="C1898" s="22">
        <v>29775</v>
      </c>
      <c r="E1898" s="6" t="s">
        <v>2766</v>
      </c>
      <c r="F1898" s="22">
        <v>0</v>
      </c>
      <c r="H1898" s="6" t="s">
        <v>2978</v>
      </c>
      <c r="I1898" s="22">
        <v>60641</v>
      </c>
      <c r="K1898" s="6" t="s">
        <v>3042</v>
      </c>
      <c r="L1898" s="22">
        <v>3626179</v>
      </c>
    </row>
    <row r="1899" spans="2:12">
      <c r="B1899" s="6" t="s">
        <v>2764</v>
      </c>
      <c r="C1899" s="22">
        <v>0</v>
      </c>
      <c r="E1899" s="6" t="s">
        <v>2767</v>
      </c>
      <c r="F1899" s="22">
        <v>1146241</v>
      </c>
      <c r="H1899" s="6" t="s">
        <v>2979</v>
      </c>
      <c r="I1899" s="22">
        <v>27580</v>
      </c>
      <c r="K1899" s="6" t="s">
        <v>3044</v>
      </c>
      <c r="L1899" s="22">
        <v>1314642</v>
      </c>
    </row>
    <row r="1900" spans="2:12">
      <c r="B1900" s="6" t="s">
        <v>2765</v>
      </c>
      <c r="C1900" s="22">
        <v>0</v>
      </c>
      <c r="E1900" s="6" t="s">
        <v>2768</v>
      </c>
      <c r="F1900" s="22">
        <v>3713533</v>
      </c>
      <c r="H1900" s="6" t="s">
        <v>2980</v>
      </c>
      <c r="I1900" s="22">
        <v>347026</v>
      </c>
      <c r="K1900" s="6" t="s">
        <v>3045</v>
      </c>
      <c r="L1900" s="22">
        <v>1343584</v>
      </c>
    </row>
    <row r="1901" spans="2:12">
      <c r="B1901" s="6" t="s">
        <v>2766</v>
      </c>
      <c r="C1901" s="22">
        <v>0</v>
      </c>
      <c r="E1901" s="6" t="s">
        <v>2769</v>
      </c>
      <c r="F1901" s="22">
        <v>11367595</v>
      </c>
      <c r="H1901" s="6" t="s">
        <v>2982</v>
      </c>
      <c r="I1901" s="22">
        <v>0</v>
      </c>
      <c r="K1901" s="6" t="s">
        <v>3046</v>
      </c>
      <c r="L1901" s="22">
        <v>4415168</v>
      </c>
    </row>
    <row r="1902" spans="2:12">
      <c r="B1902" s="6" t="s">
        <v>2767</v>
      </c>
      <c r="C1902" s="22">
        <v>1758094</v>
      </c>
      <c r="E1902" s="6" t="s">
        <v>2770</v>
      </c>
      <c r="F1902" s="22">
        <v>0</v>
      </c>
      <c r="H1902" s="6" t="s">
        <v>7178</v>
      </c>
      <c r="I1902" s="22">
        <v>142931</v>
      </c>
      <c r="K1902" s="6" t="s">
        <v>3053</v>
      </c>
      <c r="L1902" s="22">
        <v>225863</v>
      </c>
    </row>
    <row r="1903" spans="2:12">
      <c r="B1903" s="6" t="s">
        <v>2768</v>
      </c>
      <c r="C1903" s="22">
        <v>2336506</v>
      </c>
      <c r="E1903" s="6" t="s">
        <v>6704</v>
      </c>
      <c r="F1903" s="22">
        <v>0</v>
      </c>
      <c r="H1903" s="6" t="s">
        <v>2983</v>
      </c>
      <c r="I1903" s="22">
        <v>0</v>
      </c>
      <c r="K1903" s="6" t="s">
        <v>3054</v>
      </c>
      <c r="L1903" s="22">
        <v>141916</v>
      </c>
    </row>
    <row r="1904" spans="2:12">
      <c r="B1904" s="6" t="s">
        <v>2769</v>
      </c>
      <c r="C1904" s="22">
        <v>21719622</v>
      </c>
      <c r="E1904" s="6" t="s">
        <v>2771</v>
      </c>
      <c r="F1904" s="22">
        <v>122732</v>
      </c>
      <c r="H1904" s="6" t="s">
        <v>2984</v>
      </c>
      <c r="I1904" s="22">
        <v>911256</v>
      </c>
      <c r="K1904" s="6" t="s">
        <v>3055</v>
      </c>
      <c r="L1904" s="22">
        <v>34863521</v>
      </c>
    </row>
    <row r="1905" spans="2:12">
      <c r="B1905" s="6" t="s">
        <v>2770</v>
      </c>
      <c r="C1905" s="22">
        <v>0</v>
      </c>
      <c r="E1905" s="6" t="s">
        <v>2772</v>
      </c>
      <c r="F1905" s="22">
        <v>623124</v>
      </c>
      <c r="H1905" s="6" t="s">
        <v>2985</v>
      </c>
      <c r="I1905" s="22">
        <v>0</v>
      </c>
      <c r="K1905" s="6" t="s">
        <v>3056</v>
      </c>
      <c r="L1905" s="22">
        <v>33646775</v>
      </c>
    </row>
    <row r="1906" spans="2:12">
      <c r="B1906" s="6" t="s">
        <v>2771</v>
      </c>
      <c r="C1906" s="22">
        <v>137762</v>
      </c>
      <c r="E1906" s="6" t="s">
        <v>2773</v>
      </c>
      <c r="F1906" s="22">
        <v>0</v>
      </c>
      <c r="H1906" s="6" t="s">
        <v>6720</v>
      </c>
      <c r="I1906" s="22">
        <v>0</v>
      </c>
      <c r="K1906" s="6" t="s">
        <v>3057</v>
      </c>
      <c r="L1906" s="22">
        <v>61044179</v>
      </c>
    </row>
    <row r="1907" spans="2:12">
      <c r="B1907" s="6" t="s">
        <v>2772</v>
      </c>
      <c r="C1907" s="22">
        <v>0</v>
      </c>
      <c r="E1907" s="6" t="s">
        <v>2774</v>
      </c>
      <c r="F1907" s="22">
        <v>69278688</v>
      </c>
      <c r="H1907" s="6" t="s">
        <v>2989</v>
      </c>
      <c r="I1907" s="22">
        <v>6356</v>
      </c>
      <c r="K1907" s="6" t="s">
        <v>3060</v>
      </c>
      <c r="L1907" s="22">
        <v>1001760</v>
      </c>
    </row>
    <row r="1908" spans="2:12">
      <c r="B1908" s="6" t="s">
        <v>2773</v>
      </c>
      <c r="C1908" s="22">
        <v>0</v>
      </c>
      <c r="E1908" s="6" t="s">
        <v>2775</v>
      </c>
      <c r="F1908" s="22">
        <v>0</v>
      </c>
      <c r="H1908" s="6" t="s">
        <v>2990</v>
      </c>
      <c r="I1908" s="22">
        <v>13899043</v>
      </c>
      <c r="K1908" s="6" t="s">
        <v>6725</v>
      </c>
      <c r="L1908" s="22">
        <v>249895</v>
      </c>
    </row>
    <row r="1909" spans="2:12">
      <c r="B1909" s="6" t="s">
        <v>2774</v>
      </c>
      <c r="C1909" s="22">
        <v>71696469</v>
      </c>
      <c r="E1909" s="6" t="s">
        <v>2776</v>
      </c>
      <c r="F1909" s="22">
        <v>257145</v>
      </c>
      <c r="H1909" s="6" t="s">
        <v>2991</v>
      </c>
      <c r="I1909" s="22">
        <v>597663</v>
      </c>
      <c r="K1909" s="6" t="s">
        <v>3063</v>
      </c>
      <c r="L1909" s="22">
        <v>0</v>
      </c>
    </row>
    <row r="1910" spans="2:12">
      <c r="B1910" s="6" t="s">
        <v>2775</v>
      </c>
      <c r="C1910" s="22">
        <v>0</v>
      </c>
      <c r="E1910" s="6" t="s">
        <v>2777</v>
      </c>
      <c r="F1910" s="22">
        <v>128718</v>
      </c>
      <c r="H1910" s="6" t="s">
        <v>2992</v>
      </c>
      <c r="I1910" s="22">
        <v>0</v>
      </c>
      <c r="K1910" s="6" t="s">
        <v>6726</v>
      </c>
      <c r="L1910" s="22">
        <v>626491</v>
      </c>
    </row>
    <row r="1911" spans="2:12">
      <c r="B1911" s="6" t="s">
        <v>2776</v>
      </c>
      <c r="C1911" s="22">
        <v>228656</v>
      </c>
      <c r="E1911" s="6" t="s">
        <v>2779</v>
      </c>
      <c r="F1911" s="22">
        <v>0</v>
      </c>
      <c r="H1911" s="6" t="s">
        <v>2993</v>
      </c>
      <c r="I1911" s="22">
        <v>8029650</v>
      </c>
      <c r="K1911" s="6" t="s">
        <v>7612</v>
      </c>
      <c r="L1911" s="22">
        <v>0</v>
      </c>
    </row>
    <row r="1912" spans="2:12">
      <c r="B1912" s="6" t="s">
        <v>2777</v>
      </c>
      <c r="C1912" s="22">
        <v>122931</v>
      </c>
      <c r="E1912" s="6" t="s">
        <v>2780</v>
      </c>
      <c r="F1912" s="22">
        <v>0</v>
      </c>
      <c r="H1912" s="6" t="s">
        <v>2994</v>
      </c>
      <c r="I1912" s="22">
        <v>0</v>
      </c>
      <c r="K1912" s="6" t="s">
        <v>3064</v>
      </c>
      <c r="L1912" s="22">
        <v>443909</v>
      </c>
    </row>
    <row r="1913" spans="2:12">
      <c r="B1913" s="6" t="s">
        <v>2778</v>
      </c>
      <c r="C1913" s="22">
        <v>0</v>
      </c>
      <c r="E1913" s="6" t="s">
        <v>2781</v>
      </c>
      <c r="F1913" s="22">
        <v>6832175</v>
      </c>
      <c r="H1913" s="6" t="s">
        <v>7179</v>
      </c>
      <c r="I1913" s="22">
        <v>0</v>
      </c>
      <c r="K1913" s="6" t="s">
        <v>6727</v>
      </c>
      <c r="L1913" s="22">
        <v>93594</v>
      </c>
    </row>
    <row r="1914" spans="2:12">
      <c r="B1914" s="6" t="s">
        <v>2779</v>
      </c>
      <c r="C1914" s="22">
        <v>0</v>
      </c>
      <c r="E1914" s="6" t="s">
        <v>2782</v>
      </c>
      <c r="F1914" s="22">
        <v>128234</v>
      </c>
      <c r="H1914" s="6" t="s">
        <v>2995</v>
      </c>
      <c r="I1914" s="22">
        <v>0</v>
      </c>
      <c r="K1914" s="6" t="s">
        <v>7613</v>
      </c>
      <c r="L1914" s="22">
        <v>0</v>
      </c>
    </row>
    <row r="1915" spans="2:12">
      <c r="B1915" s="6" t="s">
        <v>2780</v>
      </c>
      <c r="C1915" s="22">
        <v>0</v>
      </c>
      <c r="E1915" s="6" t="s">
        <v>2783</v>
      </c>
      <c r="F1915" s="22">
        <v>0</v>
      </c>
      <c r="H1915" s="6" t="s">
        <v>7180</v>
      </c>
      <c r="I1915" s="22">
        <v>0</v>
      </c>
      <c r="K1915" s="6" t="s">
        <v>3067</v>
      </c>
      <c r="L1915" s="22">
        <v>466856</v>
      </c>
    </row>
    <row r="1916" spans="2:12">
      <c r="B1916" s="6" t="s">
        <v>2781</v>
      </c>
      <c r="C1916" s="22">
        <v>6155417</v>
      </c>
      <c r="E1916" s="6" t="s">
        <v>2784</v>
      </c>
      <c r="F1916" s="22">
        <v>53146</v>
      </c>
      <c r="H1916" s="6" t="s">
        <v>6721</v>
      </c>
      <c r="I1916" s="22">
        <v>119333</v>
      </c>
      <c r="K1916" s="6" t="s">
        <v>3068</v>
      </c>
      <c r="L1916" s="22">
        <v>634788</v>
      </c>
    </row>
    <row r="1917" spans="2:12">
      <c r="B1917" s="6" t="s">
        <v>2782</v>
      </c>
      <c r="C1917" s="22">
        <v>81291</v>
      </c>
      <c r="E1917" s="6" t="s">
        <v>6705</v>
      </c>
      <c r="F1917" s="22">
        <v>0</v>
      </c>
      <c r="H1917" s="6" t="s">
        <v>2996</v>
      </c>
      <c r="I1917" s="22">
        <v>637903</v>
      </c>
      <c r="K1917" s="6" t="s">
        <v>3069</v>
      </c>
      <c r="L1917" s="22">
        <v>8599739</v>
      </c>
    </row>
    <row r="1918" spans="2:12">
      <c r="B1918" s="6" t="s">
        <v>2783</v>
      </c>
      <c r="C1918" s="22">
        <v>0</v>
      </c>
      <c r="E1918" s="6" t="s">
        <v>2786</v>
      </c>
      <c r="F1918" s="22">
        <v>286158</v>
      </c>
      <c r="H1918" s="6" t="s">
        <v>2997</v>
      </c>
      <c r="I1918" s="22">
        <v>340608</v>
      </c>
      <c r="K1918" s="6" t="s">
        <v>3074</v>
      </c>
      <c r="L1918" s="22">
        <v>26195</v>
      </c>
    </row>
    <row r="1919" spans="2:12">
      <c r="B1919" s="6" t="s">
        <v>2784</v>
      </c>
      <c r="C1919" s="22">
        <v>10476</v>
      </c>
      <c r="E1919" s="6" t="s">
        <v>2787</v>
      </c>
      <c r="F1919" s="22">
        <v>0</v>
      </c>
      <c r="H1919" s="6" t="s">
        <v>2998</v>
      </c>
      <c r="I1919" s="22">
        <v>2293226</v>
      </c>
      <c r="K1919" s="6" t="s">
        <v>7182</v>
      </c>
      <c r="L1919" s="22">
        <v>0</v>
      </c>
    </row>
    <row r="1920" spans="2:12">
      <c r="B1920" s="6" t="s">
        <v>2785</v>
      </c>
      <c r="C1920" s="22">
        <v>426235</v>
      </c>
      <c r="E1920" s="6" t="s">
        <v>6706</v>
      </c>
      <c r="F1920" s="22">
        <v>0</v>
      </c>
      <c r="H1920" s="6" t="s">
        <v>2999</v>
      </c>
      <c r="I1920" s="22">
        <v>2805595</v>
      </c>
      <c r="K1920" s="6" t="s">
        <v>3075</v>
      </c>
      <c r="L1920" s="22">
        <v>485822</v>
      </c>
    </row>
    <row r="1921" spans="2:12">
      <c r="B1921" s="6" t="s">
        <v>2786</v>
      </c>
      <c r="C1921" s="22">
        <v>0</v>
      </c>
      <c r="E1921" s="6" t="s">
        <v>2788</v>
      </c>
      <c r="F1921" s="22">
        <v>2184616</v>
      </c>
      <c r="H1921" s="6" t="s">
        <v>3000</v>
      </c>
      <c r="I1921" s="22">
        <v>112478</v>
      </c>
      <c r="K1921" s="6" t="s">
        <v>3076</v>
      </c>
      <c r="L1921" s="22">
        <v>441037</v>
      </c>
    </row>
    <row r="1922" spans="2:12">
      <c r="B1922" s="6" t="s">
        <v>2787</v>
      </c>
      <c r="C1922" s="22">
        <v>0</v>
      </c>
      <c r="E1922" s="6" t="s">
        <v>2789</v>
      </c>
      <c r="F1922" s="22">
        <v>0</v>
      </c>
      <c r="H1922" s="6" t="s">
        <v>3001</v>
      </c>
      <c r="I1922" s="22">
        <v>37409</v>
      </c>
      <c r="K1922" s="6" t="s">
        <v>3077</v>
      </c>
      <c r="L1922" s="22">
        <v>17670</v>
      </c>
    </row>
    <row r="1923" spans="2:12">
      <c r="B1923" s="6" t="s">
        <v>2788</v>
      </c>
      <c r="C1923" s="22">
        <v>4533015</v>
      </c>
      <c r="E1923" s="6" t="s">
        <v>2790</v>
      </c>
      <c r="F1923" s="22">
        <v>138944</v>
      </c>
      <c r="H1923" s="6" t="s">
        <v>3002</v>
      </c>
      <c r="I1923" s="22">
        <v>122209</v>
      </c>
      <c r="K1923" s="6" t="s">
        <v>3079</v>
      </c>
      <c r="L1923" s="22">
        <v>0</v>
      </c>
    </row>
    <row r="1924" spans="2:12">
      <c r="B1924" s="6" t="s">
        <v>2789</v>
      </c>
      <c r="C1924" s="22">
        <v>0</v>
      </c>
      <c r="E1924" s="6" t="s">
        <v>2791</v>
      </c>
      <c r="F1924" s="22">
        <v>0</v>
      </c>
      <c r="H1924" s="6" t="s">
        <v>6722</v>
      </c>
      <c r="I1924" s="22">
        <v>0</v>
      </c>
      <c r="K1924" s="6" t="s">
        <v>7183</v>
      </c>
      <c r="L1924" s="22">
        <v>0</v>
      </c>
    </row>
    <row r="1925" spans="2:12">
      <c r="B1925" s="6" t="s">
        <v>2790</v>
      </c>
      <c r="C1925" s="22">
        <v>107119</v>
      </c>
      <c r="E1925" s="6" t="s">
        <v>2792</v>
      </c>
      <c r="F1925" s="22">
        <v>30860</v>
      </c>
      <c r="H1925" s="6" t="s">
        <v>7181</v>
      </c>
      <c r="I1925" s="22">
        <v>0</v>
      </c>
      <c r="K1925" s="6" t="s">
        <v>3082</v>
      </c>
      <c r="L1925" s="22">
        <v>129795</v>
      </c>
    </row>
    <row r="1926" spans="2:12">
      <c r="B1926" s="6" t="s">
        <v>2791</v>
      </c>
      <c r="C1926" s="22">
        <v>0</v>
      </c>
      <c r="E1926" s="6" t="s">
        <v>2793</v>
      </c>
      <c r="F1926" s="22">
        <v>0</v>
      </c>
      <c r="H1926" s="6" t="s">
        <v>3003</v>
      </c>
      <c r="I1926" s="22">
        <v>4108</v>
      </c>
      <c r="K1926" s="6" t="s">
        <v>7184</v>
      </c>
      <c r="L1926" s="22">
        <v>8690</v>
      </c>
    </row>
    <row r="1927" spans="2:12">
      <c r="B1927" s="6" t="s">
        <v>2792</v>
      </c>
      <c r="C1927" s="22">
        <v>368229</v>
      </c>
      <c r="E1927" s="6" t="s">
        <v>2795</v>
      </c>
      <c r="F1927" s="22">
        <v>0</v>
      </c>
      <c r="H1927" s="6" t="s">
        <v>3004</v>
      </c>
      <c r="I1927" s="22">
        <v>389281</v>
      </c>
      <c r="K1927" s="6" t="s">
        <v>3085</v>
      </c>
      <c r="L1927" s="22">
        <v>0</v>
      </c>
    </row>
    <row r="1928" spans="2:12">
      <c r="B1928" s="6" t="s">
        <v>2793</v>
      </c>
      <c r="C1928" s="22">
        <v>0</v>
      </c>
      <c r="E1928" s="6" t="s">
        <v>2796</v>
      </c>
      <c r="F1928" s="22">
        <v>6561075</v>
      </c>
      <c r="H1928" s="6" t="s">
        <v>3005</v>
      </c>
      <c r="I1928" s="22">
        <v>2124854</v>
      </c>
      <c r="K1928" s="6" t="s">
        <v>3086</v>
      </c>
      <c r="L1928" s="22">
        <v>3071213</v>
      </c>
    </row>
    <row r="1929" spans="2:12">
      <c r="B1929" s="6" t="s">
        <v>2794</v>
      </c>
      <c r="C1929" s="22">
        <v>14436</v>
      </c>
      <c r="E1929" s="6" t="s">
        <v>2798</v>
      </c>
      <c r="F1929" s="22">
        <v>40461</v>
      </c>
      <c r="H1929" s="6" t="s">
        <v>3006</v>
      </c>
      <c r="I1929" s="22">
        <v>47541</v>
      </c>
      <c r="K1929" s="6" t="s">
        <v>3088</v>
      </c>
      <c r="L1929" s="22">
        <v>14250</v>
      </c>
    </row>
    <row r="1930" spans="2:12">
      <c r="B1930" s="6" t="s">
        <v>2795</v>
      </c>
      <c r="C1930" s="22">
        <v>0</v>
      </c>
      <c r="E1930" s="6" t="s">
        <v>2799</v>
      </c>
      <c r="F1930" s="22">
        <v>0</v>
      </c>
      <c r="H1930" s="6" t="s">
        <v>3007</v>
      </c>
      <c r="I1930" s="22">
        <v>3327632</v>
      </c>
      <c r="K1930" s="6" t="s">
        <v>3089</v>
      </c>
      <c r="L1930" s="22">
        <v>0</v>
      </c>
    </row>
    <row r="1931" spans="2:12">
      <c r="B1931" s="6" t="s">
        <v>2796</v>
      </c>
      <c r="C1931" s="22">
        <v>11788060</v>
      </c>
      <c r="E1931" s="6" t="s">
        <v>2800</v>
      </c>
      <c r="F1931" s="22">
        <v>63000</v>
      </c>
      <c r="H1931" s="6" t="s">
        <v>6723</v>
      </c>
      <c r="I1931" s="22">
        <v>0</v>
      </c>
      <c r="K1931" s="6" t="s">
        <v>3090</v>
      </c>
      <c r="L1931" s="22">
        <v>267114</v>
      </c>
    </row>
    <row r="1932" spans="2:12">
      <c r="B1932" s="6" t="s">
        <v>2797</v>
      </c>
      <c r="C1932" s="22">
        <v>0</v>
      </c>
      <c r="E1932" s="6" t="s">
        <v>2801</v>
      </c>
      <c r="F1932" s="22">
        <v>0</v>
      </c>
      <c r="H1932" s="6" t="s">
        <v>3008</v>
      </c>
      <c r="I1932" s="22">
        <v>0</v>
      </c>
      <c r="K1932" s="6" t="s">
        <v>3093</v>
      </c>
      <c r="L1932" s="22">
        <v>593968</v>
      </c>
    </row>
    <row r="1933" spans="2:12">
      <c r="B1933" s="6" t="s">
        <v>2798</v>
      </c>
      <c r="C1933" s="22">
        <v>23117</v>
      </c>
      <c r="E1933" s="6" t="s">
        <v>6707</v>
      </c>
      <c r="F1933" s="22">
        <v>0</v>
      </c>
      <c r="H1933" s="6" t="s">
        <v>3009</v>
      </c>
      <c r="I1933" s="22">
        <v>711370</v>
      </c>
      <c r="K1933" s="6" t="s">
        <v>3094</v>
      </c>
      <c r="L1933" s="22">
        <v>225984</v>
      </c>
    </row>
    <row r="1934" spans="2:12">
      <c r="B1934" s="6" t="s">
        <v>2799</v>
      </c>
      <c r="C1934" s="22">
        <v>0</v>
      </c>
      <c r="E1934" s="6" t="s">
        <v>2802</v>
      </c>
      <c r="F1934" s="22">
        <v>267673</v>
      </c>
      <c r="H1934" s="6" t="s">
        <v>3011</v>
      </c>
      <c r="I1934" s="22">
        <v>0</v>
      </c>
      <c r="K1934" s="6" t="s">
        <v>3095</v>
      </c>
      <c r="L1934" s="22">
        <v>87633</v>
      </c>
    </row>
    <row r="1935" spans="2:12">
      <c r="B1935" s="6" t="s">
        <v>2800</v>
      </c>
      <c r="C1935" s="22">
        <v>23000</v>
      </c>
      <c r="E1935" s="6" t="s">
        <v>6708</v>
      </c>
      <c r="F1935" s="22">
        <v>0</v>
      </c>
      <c r="H1935" s="6" t="s">
        <v>3012</v>
      </c>
      <c r="I1935" s="22">
        <v>0</v>
      </c>
      <c r="K1935" s="6" t="s">
        <v>7185</v>
      </c>
      <c r="L1935" s="22">
        <v>0</v>
      </c>
    </row>
    <row r="1936" spans="2:12">
      <c r="B1936" s="6" t="s">
        <v>2801</v>
      </c>
      <c r="C1936" s="22">
        <v>0</v>
      </c>
      <c r="E1936" s="6" t="s">
        <v>2803</v>
      </c>
      <c r="F1936" s="22">
        <v>4575379</v>
      </c>
      <c r="H1936" s="6" t="s">
        <v>6724</v>
      </c>
      <c r="I1936" s="22">
        <v>0</v>
      </c>
      <c r="K1936" s="6" t="s">
        <v>3097</v>
      </c>
      <c r="L1936" s="22">
        <v>0</v>
      </c>
    </row>
    <row r="1937" spans="2:12">
      <c r="B1937" s="6" t="s">
        <v>2802</v>
      </c>
      <c r="C1937" s="22">
        <v>268064</v>
      </c>
      <c r="E1937" s="6" t="s">
        <v>2805</v>
      </c>
      <c r="F1937" s="22">
        <v>24220</v>
      </c>
      <c r="H1937" s="6" t="s">
        <v>3014</v>
      </c>
      <c r="I1937" s="22">
        <v>314058</v>
      </c>
      <c r="K1937" s="6" t="s">
        <v>6728</v>
      </c>
      <c r="L1937" s="22">
        <v>144076</v>
      </c>
    </row>
    <row r="1938" spans="2:12">
      <c r="B1938" s="6" t="s">
        <v>2803</v>
      </c>
      <c r="C1938" s="22">
        <v>2649213</v>
      </c>
      <c r="E1938" s="6" t="s">
        <v>2806</v>
      </c>
      <c r="F1938" s="22">
        <v>1630770</v>
      </c>
      <c r="H1938" s="6" t="s">
        <v>3015</v>
      </c>
      <c r="I1938" s="22">
        <v>46754</v>
      </c>
      <c r="K1938" s="6" t="s">
        <v>6729</v>
      </c>
      <c r="L1938" s="22">
        <v>0</v>
      </c>
    </row>
    <row r="1939" spans="2:12">
      <c r="B1939" s="6" t="s">
        <v>2804</v>
      </c>
      <c r="C1939" s="22">
        <v>0</v>
      </c>
      <c r="E1939" s="6" t="s">
        <v>2807</v>
      </c>
      <c r="F1939" s="22">
        <v>17204021</v>
      </c>
      <c r="H1939" s="6" t="s">
        <v>3017</v>
      </c>
      <c r="I1939" s="22">
        <v>24496</v>
      </c>
      <c r="K1939" s="6" t="s">
        <v>3098</v>
      </c>
      <c r="L1939" s="22">
        <v>61961</v>
      </c>
    </row>
    <row r="1940" spans="2:12">
      <c r="B1940" s="6" t="s">
        <v>2805</v>
      </c>
      <c r="C1940" s="22">
        <v>31890</v>
      </c>
      <c r="E1940" s="6" t="s">
        <v>2808</v>
      </c>
      <c r="F1940" s="22">
        <v>38445</v>
      </c>
      <c r="H1940" s="6" t="s">
        <v>3018</v>
      </c>
      <c r="I1940" s="22">
        <v>268759</v>
      </c>
      <c r="K1940" s="6" t="s">
        <v>3100</v>
      </c>
      <c r="L1940" s="22">
        <v>0</v>
      </c>
    </row>
    <row r="1941" spans="2:12">
      <c r="B1941" s="6" t="s">
        <v>2806</v>
      </c>
      <c r="C1941" s="22">
        <v>0</v>
      </c>
      <c r="E1941" s="6" t="s">
        <v>2809</v>
      </c>
      <c r="F1941" s="22">
        <v>0</v>
      </c>
      <c r="H1941" s="6" t="s">
        <v>3019</v>
      </c>
      <c r="I1941" s="22">
        <v>1433667</v>
      </c>
      <c r="K1941" s="6" t="s">
        <v>3102</v>
      </c>
      <c r="L1941" s="22">
        <v>3694434</v>
      </c>
    </row>
    <row r="1942" spans="2:12">
      <c r="B1942" s="6" t="s">
        <v>2807</v>
      </c>
      <c r="C1942" s="22">
        <v>8992138</v>
      </c>
      <c r="E1942" s="6" t="s">
        <v>2810</v>
      </c>
      <c r="F1942" s="22">
        <v>973</v>
      </c>
      <c r="H1942" s="6" t="s">
        <v>3020</v>
      </c>
      <c r="I1942" s="22">
        <v>270963</v>
      </c>
      <c r="K1942" s="6" t="s">
        <v>7614</v>
      </c>
      <c r="L1942" s="22">
        <v>0</v>
      </c>
    </row>
    <row r="1943" spans="2:12">
      <c r="B1943" s="6" t="s">
        <v>2808</v>
      </c>
      <c r="C1943" s="22">
        <v>971150</v>
      </c>
      <c r="E1943" s="6" t="s">
        <v>2811</v>
      </c>
      <c r="F1943" s="22">
        <v>0</v>
      </c>
      <c r="H1943" s="6" t="s">
        <v>3021</v>
      </c>
      <c r="I1943" s="22">
        <v>147016</v>
      </c>
      <c r="K1943" s="6" t="s">
        <v>3107</v>
      </c>
      <c r="L1943" s="22">
        <v>0</v>
      </c>
    </row>
    <row r="1944" spans="2:12">
      <c r="B1944" s="6" t="s">
        <v>2809</v>
      </c>
      <c r="C1944" s="22">
        <v>0</v>
      </c>
      <c r="E1944" s="6" t="s">
        <v>6709</v>
      </c>
      <c r="F1944" s="22">
        <v>0</v>
      </c>
      <c r="H1944" s="6" t="s">
        <v>3022</v>
      </c>
      <c r="I1944" s="22">
        <v>828899</v>
      </c>
      <c r="K1944" s="6" t="s">
        <v>6730</v>
      </c>
      <c r="L1944" s="22">
        <v>0</v>
      </c>
    </row>
    <row r="1945" spans="2:12">
      <c r="B1945" s="6" t="s">
        <v>2810</v>
      </c>
      <c r="C1945" s="22">
        <v>0</v>
      </c>
      <c r="E1945" s="6" t="s">
        <v>2812</v>
      </c>
      <c r="F1945" s="22">
        <v>6800</v>
      </c>
      <c r="H1945" s="6" t="s">
        <v>3023</v>
      </c>
      <c r="I1945" s="22">
        <v>0</v>
      </c>
      <c r="K1945" s="6" t="s">
        <v>7186</v>
      </c>
      <c r="L1945" s="22">
        <v>51339</v>
      </c>
    </row>
    <row r="1946" spans="2:12">
      <c r="B1946" s="6" t="s">
        <v>2811</v>
      </c>
      <c r="C1946" s="22">
        <v>0</v>
      </c>
      <c r="E1946" s="6" t="s">
        <v>2813</v>
      </c>
      <c r="F1946" s="22">
        <v>0</v>
      </c>
      <c r="H1946" s="6" t="s">
        <v>3024</v>
      </c>
      <c r="I1946" s="22">
        <v>0</v>
      </c>
      <c r="K1946" s="6" t="s">
        <v>3110</v>
      </c>
      <c r="L1946" s="22">
        <v>57334</v>
      </c>
    </row>
    <row r="1947" spans="2:12">
      <c r="B1947" s="6" t="s">
        <v>2812</v>
      </c>
      <c r="C1947" s="22">
        <v>242305</v>
      </c>
      <c r="E1947" s="6" t="s">
        <v>2814</v>
      </c>
      <c r="F1947" s="22">
        <v>0</v>
      </c>
      <c r="H1947" s="6" t="s">
        <v>3026</v>
      </c>
      <c r="I1947" s="22">
        <v>83306</v>
      </c>
      <c r="K1947" s="6" t="s">
        <v>3111</v>
      </c>
      <c r="L1947" s="22">
        <v>15208726</v>
      </c>
    </row>
    <row r="1948" spans="2:12">
      <c r="B1948" s="6" t="s">
        <v>2813</v>
      </c>
      <c r="C1948" s="22">
        <v>585403</v>
      </c>
      <c r="E1948" s="6" t="s">
        <v>2815</v>
      </c>
      <c r="F1948" s="22">
        <v>0</v>
      </c>
      <c r="H1948" s="6" t="s">
        <v>3027</v>
      </c>
      <c r="I1948" s="22">
        <v>330133</v>
      </c>
      <c r="K1948" s="6" t="s">
        <v>3113</v>
      </c>
      <c r="L1948" s="22">
        <v>380308</v>
      </c>
    </row>
    <row r="1949" spans="2:12">
      <c r="B1949" s="6" t="s">
        <v>2814</v>
      </c>
      <c r="C1949" s="22">
        <v>0</v>
      </c>
      <c r="E1949" s="6" t="s">
        <v>2816</v>
      </c>
      <c r="F1949" s="22">
        <v>0</v>
      </c>
      <c r="H1949" s="6" t="s">
        <v>3028</v>
      </c>
      <c r="I1949" s="22">
        <v>1764140</v>
      </c>
      <c r="K1949" s="6" t="s">
        <v>3115</v>
      </c>
      <c r="L1949" s="22">
        <v>6809773</v>
      </c>
    </row>
    <row r="1950" spans="2:12">
      <c r="B1950" s="6" t="s">
        <v>2815</v>
      </c>
      <c r="C1950" s="22">
        <v>0</v>
      </c>
      <c r="E1950" s="6" t="s">
        <v>2817</v>
      </c>
      <c r="F1950" s="22">
        <v>5196440</v>
      </c>
      <c r="H1950" s="6" t="s">
        <v>3029</v>
      </c>
      <c r="I1950" s="22">
        <v>1417157</v>
      </c>
      <c r="K1950" s="6" t="s">
        <v>3116</v>
      </c>
      <c r="L1950" s="22">
        <v>0</v>
      </c>
    </row>
    <row r="1951" spans="2:12">
      <c r="B1951" s="6" t="s">
        <v>2816</v>
      </c>
      <c r="C1951" s="22">
        <v>82484</v>
      </c>
      <c r="E1951" s="6" t="s">
        <v>2818</v>
      </c>
      <c r="F1951" s="22">
        <v>0</v>
      </c>
      <c r="H1951" s="6" t="s">
        <v>3030</v>
      </c>
      <c r="I1951" s="22">
        <v>385969</v>
      </c>
      <c r="K1951" s="6" t="s">
        <v>3117</v>
      </c>
      <c r="L1951" s="22">
        <v>3090</v>
      </c>
    </row>
    <row r="1952" spans="2:12">
      <c r="B1952" s="6" t="s">
        <v>2817</v>
      </c>
      <c r="C1952" s="22">
        <v>5234361</v>
      </c>
      <c r="E1952" s="6" t="s">
        <v>2819</v>
      </c>
      <c r="F1952" s="22">
        <v>9824148</v>
      </c>
      <c r="H1952" s="6" t="s">
        <v>3031</v>
      </c>
      <c r="I1952" s="22">
        <v>1438871</v>
      </c>
      <c r="K1952" s="6" t="s">
        <v>3118</v>
      </c>
      <c r="L1952" s="22">
        <v>104170</v>
      </c>
    </row>
    <row r="1953" spans="2:12">
      <c r="B1953" s="6" t="s">
        <v>2818</v>
      </c>
      <c r="C1953" s="22">
        <v>310452</v>
      </c>
      <c r="E1953" s="6" t="s">
        <v>6710</v>
      </c>
      <c r="F1953" s="22">
        <v>0</v>
      </c>
      <c r="H1953" s="6" t="s">
        <v>3032</v>
      </c>
      <c r="I1953" s="22">
        <v>0</v>
      </c>
      <c r="K1953" s="6" t="s">
        <v>3119</v>
      </c>
      <c r="L1953" s="22">
        <v>0</v>
      </c>
    </row>
    <row r="1954" spans="2:12">
      <c r="B1954" s="6" t="s">
        <v>2819</v>
      </c>
      <c r="C1954" s="22">
        <v>8496158</v>
      </c>
      <c r="E1954" s="6" t="s">
        <v>2820</v>
      </c>
      <c r="F1954" s="22">
        <v>1856012</v>
      </c>
      <c r="H1954" s="6" t="s">
        <v>3034</v>
      </c>
      <c r="I1954" s="22">
        <v>58293098</v>
      </c>
      <c r="K1954" s="6" t="s">
        <v>7187</v>
      </c>
      <c r="L1954" s="22">
        <v>0</v>
      </c>
    </row>
    <row r="1955" spans="2:12">
      <c r="B1955" s="6" t="s">
        <v>2820</v>
      </c>
      <c r="C1955" s="22">
        <v>1885680</v>
      </c>
      <c r="E1955" s="6" t="s">
        <v>2821</v>
      </c>
      <c r="F1955" s="22">
        <v>0</v>
      </c>
      <c r="H1955" s="6" t="s">
        <v>3035</v>
      </c>
      <c r="I1955" s="22">
        <v>272067</v>
      </c>
      <c r="K1955" s="6" t="s">
        <v>3121</v>
      </c>
      <c r="L1955" s="22">
        <v>0</v>
      </c>
    </row>
    <row r="1956" spans="2:12">
      <c r="B1956" s="6" t="s">
        <v>2821</v>
      </c>
      <c r="C1956" s="22">
        <v>0</v>
      </c>
      <c r="E1956" s="6" t="s">
        <v>2822</v>
      </c>
      <c r="F1956" s="22">
        <v>666314</v>
      </c>
      <c r="H1956" s="6" t="s">
        <v>3037</v>
      </c>
      <c r="I1956" s="22">
        <v>459122</v>
      </c>
      <c r="K1956" s="6" t="s">
        <v>6731</v>
      </c>
      <c r="L1956" s="22">
        <v>143613</v>
      </c>
    </row>
    <row r="1957" spans="2:12">
      <c r="B1957" s="6" t="s">
        <v>2822</v>
      </c>
      <c r="C1957" s="22">
        <v>826541</v>
      </c>
      <c r="E1957" s="6" t="s">
        <v>2823</v>
      </c>
      <c r="F1957" s="22">
        <v>2216015</v>
      </c>
      <c r="H1957" s="6" t="s">
        <v>3038</v>
      </c>
      <c r="I1957" s="22">
        <v>0</v>
      </c>
      <c r="K1957" s="6" t="s">
        <v>3123</v>
      </c>
      <c r="L1957" s="22">
        <v>0</v>
      </c>
    </row>
    <row r="1958" spans="2:12">
      <c r="B1958" s="6" t="s">
        <v>2823</v>
      </c>
      <c r="C1958" s="22">
        <v>0</v>
      </c>
      <c r="E1958" s="6" t="s">
        <v>2824</v>
      </c>
      <c r="F1958" s="22">
        <v>0</v>
      </c>
      <c r="H1958" s="6" t="s">
        <v>3039</v>
      </c>
      <c r="I1958" s="22">
        <v>0</v>
      </c>
      <c r="K1958" s="6" t="s">
        <v>3124</v>
      </c>
      <c r="L1958" s="22">
        <v>0</v>
      </c>
    </row>
    <row r="1959" spans="2:12">
      <c r="B1959" s="6" t="s">
        <v>2824</v>
      </c>
      <c r="C1959" s="22">
        <v>8393</v>
      </c>
      <c r="E1959" s="6" t="s">
        <v>2825</v>
      </c>
      <c r="F1959" s="22">
        <v>814046</v>
      </c>
      <c r="H1959" s="6" t="s">
        <v>3040</v>
      </c>
      <c r="I1959" s="22">
        <v>1054</v>
      </c>
      <c r="K1959" s="6" t="s">
        <v>3125</v>
      </c>
      <c r="L1959" s="22">
        <v>71872</v>
      </c>
    </row>
    <row r="1960" spans="2:12">
      <c r="B1960" s="6" t="s">
        <v>2825</v>
      </c>
      <c r="C1960" s="22">
        <v>868316</v>
      </c>
      <c r="E1960" s="6" t="s">
        <v>2826</v>
      </c>
      <c r="F1960" s="22">
        <v>3320253</v>
      </c>
      <c r="H1960" s="6" t="s">
        <v>3041</v>
      </c>
      <c r="I1960" s="22">
        <v>127109</v>
      </c>
      <c r="K1960" s="6" t="s">
        <v>3126</v>
      </c>
      <c r="L1960" s="22">
        <v>11280454</v>
      </c>
    </row>
    <row r="1961" spans="2:12">
      <c r="B1961" s="6" t="s">
        <v>2826</v>
      </c>
      <c r="C1961" s="22">
        <v>1372994</v>
      </c>
      <c r="E1961" s="6" t="s">
        <v>2827</v>
      </c>
      <c r="F1961" s="22">
        <v>0</v>
      </c>
      <c r="H1961" s="6" t="s">
        <v>3042</v>
      </c>
      <c r="I1961" s="22">
        <v>4084269</v>
      </c>
      <c r="K1961" s="6" t="s">
        <v>7188</v>
      </c>
      <c r="L1961" s="22">
        <v>0</v>
      </c>
    </row>
    <row r="1962" spans="2:12">
      <c r="B1962" s="6" t="s">
        <v>2827</v>
      </c>
      <c r="C1962" s="22">
        <v>0</v>
      </c>
      <c r="E1962" s="6" t="s">
        <v>2828</v>
      </c>
      <c r="F1962" s="22">
        <v>0</v>
      </c>
      <c r="H1962" s="6" t="s">
        <v>3043</v>
      </c>
      <c r="I1962" s="22">
        <v>0</v>
      </c>
      <c r="K1962" s="6" t="s">
        <v>3127</v>
      </c>
      <c r="L1962" s="22">
        <v>1293920</v>
      </c>
    </row>
    <row r="1963" spans="2:12">
      <c r="B1963" s="6" t="s">
        <v>2828</v>
      </c>
      <c r="C1963" s="22">
        <v>0</v>
      </c>
      <c r="E1963" s="6" t="s">
        <v>2829</v>
      </c>
      <c r="F1963" s="22">
        <v>40919</v>
      </c>
      <c r="H1963" s="6" t="s">
        <v>3044</v>
      </c>
      <c r="I1963" s="22">
        <v>486540</v>
      </c>
      <c r="K1963" s="6" t="s">
        <v>3129</v>
      </c>
      <c r="L1963" s="22">
        <v>0</v>
      </c>
    </row>
    <row r="1964" spans="2:12">
      <c r="B1964" s="6" t="s">
        <v>2829</v>
      </c>
      <c r="C1964" s="22">
        <v>929666</v>
      </c>
      <c r="E1964" s="6" t="s">
        <v>2830</v>
      </c>
      <c r="F1964" s="22">
        <v>0</v>
      </c>
      <c r="H1964" s="6" t="s">
        <v>3045</v>
      </c>
      <c r="I1964" s="22">
        <v>485739</v>
      </c>
      <c r="K1964" s="6" t="s">
        <v>6732</v>
      </c>
      <c r="L1964" s="22">
        <v>0</v>
      </c>
    </row>
    <row r="1965" spans="2:12">
      <c r="B1965" s="6" t="s">
        <v>2830</v>
      </c>
      <c r="C1965" s="22">
        <v>0</v>
      </c>
      <c r="E1965" s="6" t="s">
        <v>6711</v>
      </c>
      <c r="F1965" s="22">
        <v>0</v>
      </c>
      <c r="H1965" s="6" t="s">
        <v>3046</v>
      </c>
      <c r="I1965" s="22">
        <v>4772221</v>
      </c>
      <c r="K1965" s="6" t="s">
        <v>3130</v>
      </c>
      <c r="L1965" s="22">
        <v>53341</v>
      </c>
    </row>
    <row r="1966" spans="2:12">
      <c r="B1966" s="6" t="s">
        <v>2831</v>
      </c>
      <c r="C1966" s="22">
        <v>0</v>
      </c>
      <c r="E1966" s="6" t="s">
        <v>2831</v>
      </c>
      <c r="F1966" s="22">
        <v>5038</v>
      </c>
      <c r="H1966" s="6" t="s">
        <v>3047</v>
      </c>
      <c r="I1966" s="22">
        <v>0</v>
      </c>
      <c r="K1966" s="6" t="s">
        <v>6733</v>
      </c>
      <c r="L1966" s="22">
        <v>265574</v>
      </c>
    </row>
    <row r="1967" spans="2:12">
      <c r="B1967" s="6" t="s">
        <v>2832</v>
      </c>
      <c r="C1967" s="22">
        <v>2190539</v>
      </c>
      <c r="E1967" s="6" t="s">
        <v>2832</v>
      </c>
      <c r="F1967" s="22">
        <v>2782202</v>
      </c>
      <c r="H1967" s="6" t="s">
        <v>3048</v>
      </c>
      <c r="I1967" s="22">
        <v>0</v>
      </c>
      <c r="K1967" s="6" t="s">
        <v>3131</v>
      </c>
      <c r="L1967" s="22">
        <v>150874</v>
      </c>
    </row>
    <row r="1968" spans="2:12">
      <c r="B1968" s="6" t="s">
        <v>2833</v>
      </c>
      <c r="C1968" s="22">
        <v>292072</v>
      </c>
      <c r="E1968" s="6" t="s">
        <v>2833</v>
      </c>
      <c r="F1968" s="22">
        <v>54386</v>
      </c>
      <c r="H1968" s="6" t="s">
        <v>3051</v>
      </c>
      <c r="I1968" s="22">
        <v>0</v>
      </c>
      <c r="K1968" s="6" t="s">
        <v>7189</v>
      </c>
      <c r="L1968" s="22">
        <v>158668</v>
      </c>
    </row>
    <row r="1969" spans="2:12">
      <c r="B1969" s="6" t="s">
        <v>2834</v>
      </c>
      <c r="C1969" s="22">
        <v>0</v>
      </c>
      <c r="E1969" s="6" t="s">
        <v>2834</v>
      </c>
      <c r="F1969" s="22">
        <v>0</v>
      </c>
      <c r="H1969" s="6" t="s">
        <v>3052</v>
      </c>
      <c r="I1969" s="22">
        <v>0</v>
      </c>
      <c r="K1969" s="6" t="s">
        <v>7615</v>
      </c>
      <c r="L1969" s="22">
        <v>0</v>
      </c>
    </row>
    <row r="1970" spans="2:12">
      <c r="B1970" s="6" t="s">
        <v>2835</v>
      </c>
      <c r="C1970" s="22">
        <v>75934881</v>
      </c>
      <c r="E1970" s="6" t="s">
        <v>2835</v>
      </c>
      <c r="F1970" s="22">
        <v>80704665</v>
      </c>
      <c r="H1970" s="6" t="s">
        <v>3053</v>
      </c>
      <c r="I1970" s="22">
        <v>411485</v>
      </c>
      <c r="K1970" s="6" t="s">
        <v>3134</v>
      </c>
      <c r="L1970" s="22">
        <v>210830</v>
      </c>
    </row>
    <row r="1971" spans="2:12">
      <c r="B1971" s="6" t="s">
        <v>2836</v>
      </c>
      <c r="C1971" s="22">
        <v>0</v>
      </c>
      <c r="E1971" s="6" t="s">
        <v>2836</v>
      </c>
      <c r="F1971" s="22">
        <v>0</v>
      </c>
      <c r="H1971" s="6" t="s">
        <v>3054</v>
      </c>
      <c r="I1971" s="22">
        <v>92009</v>
      </c>
      <c r="K1971" s="6" t="s">
        <v>3135</v>
      </c>
      <c r="L1971" s="22">
        <v>0</v>
      </c>
    </row>
    <row r="1972" spans="2:12">
      <c r="B1972" s="6" t="s">
        <v>2837</v>
      </c>
      <c r="C1972" s="22">
        <v>5450443</v>
      </c>
      <c r="E1972" s="6" t="s">
        <v>2837</v>
      </c>
      <c r="F1972" s="22">
        <v>2915809</v>
      </c>
      <c r="H1972" s="6" t="s">
        <v>3055</v>
      </c>
      <c r="I1972" s="22">
        <v>34762005</v>
      </c>
      <c r="K1972" s="6" t="s">
        <v>3136</v>
      </c>
      <c r="L1972" s="22">
        <v>3725311</v>
      </c>
    </row>
    <row r="1973" spans="2:12">
      <c r="B1973" s="6" t="s">
        <v>2838</v>
      </c>
      <c r="C1973" s="22">
        <v>10003904</v>
      </c>
      <c r="E1973" s="6" t="s">
        <v>2838</v>
      </c>
      <c r="F1973" s="22">
        <v>3612770</v>
      </c>
      <c r="H1973" s="6" t="s">
        <v>3056</v>
      </c>
      <c r="I1973" s="22">
        <v>31128842</v>
      </c>
      <c r="K1973" s="6" t="s">
        <v>3137</v>
      </c>
      <c r="L1973" s="22">
        <v>4697969</v>
      </c>
    </row>
    <row r="1974" spans="2:12">
      <c r="B1974" s="6" t="s">
        <v>2839</v>
      </c>
      <c r="C1974" s="22">
        <v>122237</v>
      </c>
      <c r="E1974" s="6" t="s">
        <v>2839</v>
      </c>
      <c r="F1974" s="22">
        <v>0</v>
      </c>
      <c r="H1974" s="6" t="s">
        <v>3057</v>
      </c>
      <c r="I1974" s="22">
        <v>67774605</v>
      </c>
      <c r="K1974" s="6" t="s">
        <v>3139</v>
      </c>
      <c r="L1974" s="22">
        <v>199200</v>
      </c>
    </row>
    <row r="1975" spans="2:12">
      <c r="B1975" s="6" t="s">
        <v>2840</v>
      </c>
      <c r="C1975" s="22">
        <v>0</v>
      </c>
      <c r="E1975" s="6" t="s">
        <v>2840</v>
      </c>
      <c r="F1975" s="22">
        <v>0</v>
      </c>
      <c r="H1975" s="6" t="s">
        <v>3059</v>
      </c>
      <c r="I1975" s="22">
        <v>0</v>
      </c>
      <c r="K1975" s="6" t="s">
        <v>3142</v>
      </c>
      <c r="L1975" s="22">
        <v>0</v>
      </c>
    </row>
    <row r="1976" spans="2:12">
      <c r="B1976" s="6" t="s">
        <v>2841</v>
      </c>
      <c r="C1976" s="22">
        <v>176312</v>
      </c>
      <c r="E1976" s="6" t="s">
        <v>2841</v>
      </c>
      <c r="F1976" s="22">
        <v>80502</v>
      </c>
      <c r="H1976" s="6" t="s">
        <v>3060</v>
      </c>
      <c r="I1976" s="22">
        <v>956847</v>
      </c>
      <c r="K1976" s="6" t="s">
        <v>3143</v>
      </c>
      <c r="L1976" s="22">
        <v>103548</v>
      </c>
    </row>
    <row r="1977" spans="2:12">
      <c r="B1977" s="6" t="s">
        <v>2842</v>
      </c>
      <c r="C1977" s="22">
        <v>0</v>
      </c>
      <c r="E1977" s="6" t="s">
        <v>6712</v>
      </c>
      <c r="F1977" s="22">
        <v>0</v>
      </c>
      <c r="H1977" s="6" t="s">
        <v>6725</v>
      </c>
      <c r="I1977" s="22">
        <v>0</v>
      </c>
      <c r="K1977" s="6" t="s">
        <v>3144</v>
      </c>
      <c r="L1977" s="22">
        <v>300723</v>
      </c>
    </row>
    <row r="1978" spans="2:12">
      <c r="B1978" s="6" t="s">
        <v>2843</v>
      </c>
      <c r="C1978" s="22">
        <v>36981</v>
      </c>
      <c r="E1978" s="6" t="s">
        <v>2843</v>
      </c>
      <c r="F1978" s="22">
        <v>11489</v>
      </c>
      <c r="H1978" s="6" t="s">
        <v>3063</v>
      </c>
      <c r="I1978" s="22">
        <v>613568</v>
      </c>
      <c r="K1978" s="6" t="s">
        <v>7616</v>
      </c>
      <c r="L1978" s="22">
        <v>0</v>
      </c>
    </row>
    <row r="1979" spans="2:12">
      <c r="B1979" s="6" t="s">
        <v>2844</v>
      </c>
      <c r="C1979" s="22">
        <v>42950</v>
      </c>
      <c r="E1979" s="6" t="s">
        <v>2844</v>
      </c>
      <c r="F1979" s="22">
        <v>0</v>
      </c>
      <c r="H1979" s="6" t="s">
        <v>6726</v>
      </c>
      <c r="I1979" s="22">
        <v>462956</v>
      </c>
      <c r="K1979" s="6" t="s">
        <v>3145</v>
      </c>
      <c r="L1979" s="22">
        <v>475968</v>
      </c>
    </row>
    <row r="1980" spans="2:12">
      <c r="B1980" s="6" t="s">
        <v>2845</v>
      </c>
      <c r="C1980" s="22">
        <v>0</v>
      </c>
      <c r="E1980" s="6" t="s">
        <v>2845</v>
      </c>
      <c r="F1980" s="22">
        <v>0</v>
      </c>
      <c r="H1980" s="6" t="s">
        <v>3064</v>
      </c>
      <c r="I1980" s="22">
        <v>365568</v>
      </c>
      <c r="K1980" s="6" t="s">
        <v>7190</v>
      </c>
      <c r="L1980" s="22">
        <v>6365</v>
      </c>
    </row>
    <row r="1981" spans="2:12">
      <c r="B1981" s="6" t="s">
        <v>2846</v>
      </c>
      <c r="C1981" s="22">
        <v>18076</v>
      </c>
      <c r="E1981" s="6" t="s">
        <v>2846</v>
      </c>
      <c r="F1981" s="22">
        <v>13588</v>
      </c>
      <c r="H1981" s="6" t="s">
        <v>6727</v>
      </c>
      <c r="I1981" s="22">
        <v>94392</v>
      </c>
      <c r="K1981" s="6" t="s">
        <v>7191</v>
      </c>
      <c r="L1981" s="22">
        <v>0</v>
      </c>
    </row>
    <row r="1982" spans="2:12">
      <c r="B1982" s="6" t="s">
        <v>2847</v>
      </c>
      <c r="C1982" s="22">
        <v>0</v>
      </c>
      <c r="E1982" s="6" t="s">
        <v>2847</v>
      </c>
      <c r="F1982" s="22">
        <v>80521</v>
      </c>
      <c r="H1982" s="6" t="s">
        <v>3067</v>
      </c>
      <c r="I1982" s="22">
        <v>687680</v>
      </c>
      <c r="K1982" s="6" t="s">
        <v>3148</v>
      </c>
      <c r="L1982" s="22">
        <v>0</v>
      </c>
    </row>
    <row r="1983" spans="2:12">
      <c r="B1983" s="6" t="s">
        <v>2848</v>
      </c>
      <c r="C1983" s="22">
        <v>84809</v>
      </c>
      <c r="E1983" s="6" t="s">
        <v>2848</v>
      </c>
      <c r="F1983" s="22">
        <v>230756</v>
      </c>
      <c r="H1983" s="6" t="s">
        <v>3068</v>
      </c>
      <c r="I1983" s="22">
        <v>241180</v>
      </c>
      <c r="K1983" s="6" t="s">
        <v>7192</v>
      </c>
      <c r="L1983" s="22">
        <v>979647</v>
      </c>
    </row>
    <row r="1984" spans="2:12">
      <c r="B1984" s="6" t="s">
        <v>2849</v>
      </c>
      <c r="C1984" s="22">
        <v>171084</v>
      </c>
      <c r="E1984" s="6" t="s">
        <v>2849</v>
      </c>
      <c r="F1984" s="22">
        <v>0</v>
      </c>
      <c r="H1984" s="6" t="s">
        <v>3069</v>
      </c>
      <c r="I1984" s="22">
        <v>2518234</v>
      </c>
      <c r="K1984" s="6" t="s">
        <v>3150</v>
      </c>
      <c r="L1984" s="22">
        <v>1344491</v>
      </c>
    </row>
    <row r="1985" spans="2:12">
      <c r="B1985" s="6" t="s">
        <v>2850</v>
      </c>
      <c r="C1985" s="22">
        <v>0</v>
      </c>
      <c r="E1985" s="6" t="s">
        <v>2850</v>
      </c>
      <c r="F1985" s="22">
        <v>20153</v>
      </c>
      <c r="H1985" s="6" t="s">
        <v>3070</v>
      </c>
      <c r="I1985" s="22">
        <v>0</v>
      </c>
      <c r="K1985" s="6" t="s">
        <v>7617</v>
      </c>
      <c r="L1985" s="22">
        <v>0</v>
      </c>
    </row>
    <row r="1986" spans="2:12">
      <c r="B1986" s="6" t="s">
        <v>2851</v>
      </c>
      <c r="C1986" s="22">
        <v>0</v>
      </c>
      <c r="E1986" s="6" t="s">
        <v>2851</v>
      </c>
      <c r="F1986" s="22">
        <v>0</v>
      </c>
      <c r="H1986" s="6" t="s">
        <v>3072</v>
      </c>
      <c r="I1986" s="22">
        <v>0</v>
      </c>
      <c r="K1986" s="6" t="s">
        <v>6734</v>
      </c>
      <c r="L1986" s="22">
        <v>258783</v>
      </c>
    </row>
    <row r="1987" spans="2:12">
      <c r="B1987" s="6" t="s">
        <v>2852</v>
      </c>
      <c r="C1987" s="22">
        <v>0</v>
      </c>
      <c r="E1987" s="6" t="s">
        <v>2852</v>
      </c>
      <c r="F1987" s="22">
        <v>0</v>
      </c>
      <c r="H1987" s="6" t="s">
        <v>3073</v>
      </c>
      <c r="I1987" s="22">
        <v>0</v>
      </c>
      <c r="K1987" s="6" t="s">
        <v>7618</v>
      </c>
      <c r="L1987" s="22">
        <v>5226</v>
      </c>
    </row>
    <row r="1988" spans="2:12">
      <c r="B1988" s="6" t="s">
        <v>2853</v>
      </c>
      <c r="C1988" s="22">
        <v>19020</v>
      </c>
      <c r="E1988" s="6" t="s">
        <v>2853</v>
      </c>
      <c r="F1988" s="22">
        <v>503420</v>
      </c>
      <c r="H1988" s="6" t="s">
        <v>3074</v>
      </c>
      <c r="I1988" s="22">
        <v>32114</v>
      </c>
      <c r="K1988" s="6" t="s">
        <v>3151</v>
      </c>
      <c r="L1988" s="22">
        <v>8800893</v>
      </c>
    </row>
    <row r="1989" spans="2:12">
      <c r="B1989" s="6" t="s">
        <v>2854</v>
      </c>
      <c r="C1989" s="22">
        <v>0</v>
      </c>
      <c r="E1989" s="6" t="s">
        <v>2854</v>
      </c>
      <c r="F1989" s="22">
        <v>0</v>
      </c>
      <c r="H1989" s="6" t="s">
        <v>7182</v>
      </c>
      <c r="I1989" s="22">
        <v>0</v>
      </c>
      <c r="K1989" s="6" t="s">
        <v>3152</v>
      </c>
      <c r="L1989" s="22">
        <v>42017419</v>
      </c>
    </row>
    <row r="1990" spans="2:12">
      <c r="B1990" s="6" t="s">
        <v>2855</v>
      </c>
      <c r="C1990" s="22">
        <v>0</v>
      </c>
      <c r="E1990" s="6" t="s">
        <v>2855</v>
      </c>
      <c r="F1990" s="22">
        <v>0</v>
      </c>
      <c r="H1990" s="6" t="s">
        <v>3075</v>
      </c>
      <c r="I1990" s="22">
        <v>357353</v>
      </c>
      <c r="K1990" s="6" t="s">
        <v>3154</v>
      </c>
      <c r="L1990" s="22">
        <v>61275</v>
      </c>
    </row>
    <row r="1991" spans="2:12">
      <c r="B1991" s="6" t="s">
        <v>2856</v>
      </c>
      <c r="C1991" s="22">
        <v>4886573</v>
      </c>
      <c r="E1991" s="6" t="s">
        <v>2856</v>
      </c>
      <c r="F1991" s="22">
        <v>7542263</v>
      </c>
      <c r="H1991" s="6" t="s">
        <v>3076</v>
      </c>
      <c r="I1991" s="22">
        <v>225915</v>
      </c>
      <c r="K1991" s="6" t="s">
        <v>6735</v>
      </c>
      <c r="L1991" s="22">
        <v>0</v>
      </c>
    </row>
    <row r="1992" spans="2:12">
      <c r="B1992" s="6" t="s">
        <v>2857</v>
      </c>
      <c r="C1992" s="22">
        <v>0</v>
      </c>
      <c r="E1992" s="6" t="s">
        <v>6713</v>
      </c>
      <c r="F1992" s="22">
        <v>0</v>
      </c>
      <c r="H1992" s="6" t="s">
        <v>3077</v>
      </c>
      <c r="I1992" s="22">
        <v>110478</v>
      </c>
      <c r="K1992" s="6" t="s">
        <v>3156</v>
      </c>
      <c r="L1992" s="22">
        <v>9561888</v>
      </c>
    </row>
    <row r="1993" spans="2:12">
      <c r="B1993" s="6" t="s">
        <v>2858</v>
      </c>
      <c r="C1993" s="22">
        <v>1199172</v>
      </c>
      <c r="E1993" s="6" t="s">
        <v>2857</v>
      </c>
      <c r="F1993" s="22">
        <v>0</v>
      </c>
      <c r="H1993" s="6" t="s">
        <v>3079</v>
      </c>
      <c r="I1993" s="22">
        <v>425</v>
      </c>
      <c r="K1993" s="6" t="s">
        <v>3157</v>
      </c>
      <c r="L1993" s="22">
        <v>5217763</v>
      </c>
    </row>
    <row r="1994" spans="2:12">
      <c r="B1994" s="6" t="s">
        <v>2859</v>
      </c>
      <c r="C1994" s="22">
        <v>0</v>
      </c>
      <c r="E1994" s="6" t="s">
        <v>2858</v>
      </c>
      <c r="F1994" s="22">
        <v>492982</v>
      </c>
      <c r="H1994" s="6" t="s">
        <v>7183</v>
      </c>
      <c r="I1994" s="22">
        <v>0</v>
      </c>
      <c r="K1994" s="6" t="s">
        <v>3159</v>
      </c>
      <c r="L1994" s="22">
        <v>0</v>
      </c>
    </row>
    <row r="1995" spans="2:12">
      <c r="B1995" s="6" t="s">
        <v>2860</v>
      </c>
      <c r="C1995" s="22">
        <v>0</v>
      </c>
      <c r="E1995" s="6" t="s">
        <v>2860</v>
      </c>
      <c r="F1995" s="22">
        <v>0</v>
      </c>
      <c r="H1995" s="6" t="s">
        <v>3082</v>
      </c>
      <c r="I1995" s="22">
        <v>190183</v>
      </c>
      <c r="K1995" s="6" t="s">
        <v>3161</v>
      </c>
      <c r="L1995" s="22">
        <v>678863</v>
      </c>
    </row>
    <row r="1996" spans="2:12">
      <c r="B1996" s="6" t="s">
        <v>2861</v>
      </c>
      <c r="C1996" s="22">
        <v>0</v>
      </c>
      <c r="E1996" s="6" t="s">
        <v>2861</v>
      </c>
      <c r="F1996" s="22">
        <v>22585</v>
      </c>
      <c r="H1996" s="6" t="s">
        <v>7184</v>
      </c>
      <c r="I1996" s="22">
        <v>9152</v>
      </c>
      <c r="K1996" s="6" t="s">
        <v>3162</v>
      </c>
      <c r="L1996" s="22">
        <v>0</v>
      </c>
    </row>
    <row r="1997" spans="2:12">
      <c r="B1997" s="6" t="s">
        <v>2862</v>
      </c>
      <c r="C1997" s="22">
        <v>0</v>
      </c>
      <c r="E1997" s="6" t="s">
        <v>2862</v>
      </c>
      <c r="F1997" s="22">
        <v>0</v>
      </c>
      <c r="H1997" s="6" t="s">
        <v>3084</v>
      </c>
      <c r="I1997" s="22">
        <v>43746</v>
      </c>
      <c r="K1997" s="6" t="s">
        <v>3163</v>
      </c>
      <c r="L1997" s="22">
        <v>128842</v>
      </c>
    </row>
    <row r="1998" spans="2:12">
      <c r="B1998" s="6" t="s">
        <v>2863</v>
      </c>
      <c r="C1998" s="22">
        <v>263591</v>
      </c>
      <c r="E1998" s="6" t="s">
        <v>2863</v>
      </c>
      <c r="F1998" s="22">
        <v>319902</v>
      </c>
      <c r="H1998" s="6" t="s">
        <v>3085</v>
      </c>
      <c r="I1998" s="22">
        <v>0</v>
      </c>
      <c r="K1998" s="6" t="s">
        <v>3164</v>
      </c>
      <c r="L1998" s="22">
        <v>411930</v>
      </c>
    </row>
    <row r="1999" spans="2:12">
      <c r="B1999" s="6" t="s">
        <v>2864</v>
      </c>
      <c r="C1999" s="22">
        <v>1107444</v>
      </c>
      <c r="E1999" s="6" t="s">
        <v>2864</v>
      </c>
      <c r="F1999" s="22">
        <v>958040</v>
      </c>
      <c r="H1999" s="6" t="s">
        <v>3086</v>
      </c>
      <c r="I1999" s="22">
        <v>2526911</v>
      </c>
      <c r="K1999" s="6" t="s">
        <v>3165</v>
      </c>
      <c r="L1999" s="22">
        <v>2348239</v>
      </c>
    </row>
    <row r="2000" spans="2:12">
      <c r="B2000" s="6" t="s">
        <v>2865</v>
      </c>
      <c r="C2000" s="22">
        <v>134912</v>
      </c>
      <c r="E2000" s="6" t="s">
        <v>2865</v>
      </c>
      <c r="F2000" s="22">
        <v>32451</v>
      </c>
      <c r="H2000" s="6" t="s">
        <v>3088</v>
      </c>
      <c r="I2000" s="22">
        <v>12007</v>
      </c>
      <c r="K2000" s="6" t="s">
        <v>6736</v>
      </c>
      <c r="L2000" s="22">
        <v>274642</v>
      </c>
    </row>
    <row r="2001" spans="2:12">
      <c r="B2001" s="6" t="s">
        <v>2866</v>
      </c>
      <c r="C2001" s="22">
        <v>0</v>
      </c>
      <c r="E2001" s="6" t="s">
        <v>2866</v>
      </c>
      <c r="F2001" s="22">
        <v>0</v>
      </c>
      <c r="H2001" s="6" t="s">
        <v>3089</v>
      </c>
      <c r="I2001" s="22">
        <v>0</v>
      </c>
      <c r="K2001" s="6" t="s">
        <v>3166</v>
      </c>
      <c r="L2001" s="22">
        <v>358945</v>
      </c>
    </row>
    <row r="2002" spans="2:12">
      <c r="B2002" s="6" t="s">
        <v>2867</v>
      </c>
      <c r="C2002" s="22">
        <v>84053</v>
      </c>
      <c r="E2002" s="6" t="s">
        <v>2867</v>
      </c>
      <c r="F2002" s="22">
        <v>169408</v>
      </c>
      <c r="H2002" s="6" t="s">
        <v>3090</v>
      </c>
      <c r="I2002" s="22">
        <v>368539</v>
      </c>
      <c r="K2002" s="6" t="s">
        <v>3167</v>
      </c>
      <c r="L2002" s="22">
        <v>1181913</v>
      </c>
    </row>
    <row r="2003" spans="2:12">
      <c r="B2003" s="6" t="s">
        <v>2868</v>
      </c>
      <c r="C2003" s="22">
        <v>297940</v>
      </c>
      <c r="E2003" s="6" t="s">
        <v>2869</v>
      </c>
      <c r="F2003" s="22">
        <v>52930</v>
      </c>
      <c r="H2003" s="6" t="s">
        <v>3093</v>
      </c>
      <c r="I2003" s="22">
        <v>92260</v>
      </c>
      <c r="K2003" s="6" t="s">
        <v>3168</v>
      </c>
      <c r="L2003" s="22">
        <v>0</v>
      </c>
    </row>
    <row r="2004" spans="2:12">
      <c r="B2004" s="6" t="s">
        <v>2869</v>
      </c>
      <c r="C2004" s="22">
        <v>42707</v>
      </c>
      <c r="E2004" s="6" t="s">
        <v>2870</v>
      </c>
      <c r="F2004" s="22">
        <v>29750</v>
      </c>
      <c r="H2004" s="6" t="s">
        <v>3094</v>
      </c>
      <c r="I2004" s="22">
        <v>265393</v>
      </c>
      <c r="K2004" s="6" t="s">
        <v>3169</v>
      </c>
      <c r="L2004" s="22">
        <v>105814</v>
      </c>
    </row>
    <row r="2005" spans="2:12">
      <c r="B2005" s="6" t="s">
        <v>2870</v>
      </c>
      <c r="C2005" s="22">
        <v>0</v>
      </c>
      <c r="E2005" s="6" t="s">
        <v>2871</v>
      </c>
      <c r="F2005" s="22">
        <v>0</v>
      </c>
      <c r="H2005" s="6" t="s">
        <v>3095</v>
      </c>
      <c r="I2005" s="22">
        <v>95424</v>
      </c>
      <c r="K2005" s="6" t="s">
        <v>3170</v>
      </c>
      <c r="L2005" s="22">
        <v>0</v>
      </c>
    </row>
    <row r="2006" spans="2:12">
      <c r="B2006" s="6" t="s">
        <v>2871</v>
      </c>
      <c r="C2006" s="22">
        <v>0</v>
      </c>
      <c r="E2006" s="6" t="s">
        <v>6714</v>
      </c>
      <c r="F2006" s="22">
        <v>0</v>
      </c>
      <c r="H2006" s="6" t="s">
        <v>7185</v>
      </c>
      <c r="I2006" s="22">
        <v>0</v>
      </c>
      <c r="K2006" s="6" t="s">
        <v>3171</v>
      </c>
      <c r="L2006" s="22">
        <v>364702</v>
      </c>
    </row>
    <row r="2007" spans="2:12">
      <c r="B2007" s="6" t="s">
        <v>2872</v>
      </c>
      <c r="C2007" s="22">
        <v>837925</v>
      </c>
      <c r="E2007" s="6" t="s">
        <v>2872</v>
      </c>
      <c r="F2007" s="22">
        <v>186452</v>
      </c>
      <c r="H2007" s="6" t="s">
        <v>3097</v>
      </c>
      <c r="I2007" s="22">
        <v>0</v>
      </c>
      <c r="K2007" s="6" t="s">
        <v>3172</v>
      </c>
      <c r="L2007" s="22">
        <v>0</v>
      </c>
    </row>
    <row r="2008" spans="2:12">
      <c r="B2008" s="6" t="s">
        <v>2873</v>
      </c>
      <c r="C2008" s="22">
        <v>21750</v>
      </c>
      <c r="E2008" s="6" t="s">
        <v>2873</v>
      </c>
      <c r="F2008" s="22">
        <v>10500</v>
      </c>
      <c r="H2008" s="6" t="s">
        <v>6728</v>
      </c>
      <c r="I2008" s="22">
        <v>0</v>
      </c>
      <c r="K2008" s="6" t="s">
        <v>7193</v>
      </c>
      <c r="L2008" s="22">
        <v>0</v>
      </c>
    </row>
    <row r="2009" spans="2:12">
      <c r="B2009" s="6" t="s">
        <v>2874</v>
      </c>
      <c r="C2009" s="22">
        <v>14237816</v>
      </c>
      <c r="E2009" s="6" t="s">
        <v>2874</v>
      </c>
      <c r="F2009" s="22">
        <v>21419460</v>
      </c>
      <c r="H2009" s="6" t="s">
        <v>6729</v>
      </c>
      <c r="I2009" s="22">
        <v>0</v>
      </c>
      <c r="K2009" s="6" t="s">
        <v>7194</v>
      </c>
      <c r="L2009" s="22">
        <v>0</v>
      </c>
    </row>
    <row r="2010" spans="2:12">
      <c r="B2010" s="6" t="s">
        <v>2875</v>
      </c>
      <c r="C2010" s="22">
        <v>3965322</v>
      </c>
      <c r="E2010" s="6" t="s">
        <v>6715</v>
      </c>
      <c r="F2010" s="22">
        <v>0</v>
      </c>
      <c r="H2010" s="6" t="s">
        <v>3098</v>
      </c>
      <c r="I2010" s="22">
        <v>523440</v>
      </c>
      <c r="K2010" s="6" t="s">
        <v>7195</v>
      </c>
      <c r="L2010" s="22">
        <v>0</v>
      </c>
    </row>
    <row r="2011" spans="2:12">
      <c r="B2011" s="6" t="s">
        <v>2876</v>
      </c>
      <c r="C2011" s="22">
        <v>4233937</v>
      </c>
      <c r="E2011" s="6" t="s">
        <v>2875</v>
      </c>
      <c r="F2011" s="22">
        <v>4626105</v>
      </c>
      <c r="H2011" s="6" t="s">
        <v>3100</v>
      </c>
      <c r="I2011" s="22">
        <v>0</v>
      </c>
      <c r="K2011" s="6" t="s">
        <v>3173</v>
      </c>
      <c r="L2011" s="22">
        <v>3094019</v>
      </c>
    </row>
    <row r="2012" spans="2:12">
      <c r="B2012" s="6" t="s">
        <v>2877</v>
      </c>
      <c r="C2012" s="22">
        <v>11207</v>
      </c>
      <c r="E2012" s="6" t="s">
        <v>6716</v>
      </c>
      <c r="F2012" s="22">
        <v>0</v>
      </c>
      <c r="H2012" s="6" t="s">
        <v>3102</v>
      </c>
      <c r="I2012" s="22">
        <v>302900</v>
      </c>
      <c r="K2012" s="6" t="s">
        <v>3175</v>
      </c>
      <c r="L2012" s="22">
        <v>36126</v>
      </c>
    </row>
    <row r="2013" spans="2:12">
      <c r="B2013" s="6" t="s">
        <v>2878</v>
      </c>
      <c r="C2013" s="22">
        <v>63741</v>
      </c>
      <c r="E2013" s="6" t="s">
        <v>2877</v>
      </c>
      <c r="F2013" s="22">
        <v>14340</v>
      </c>
      <c r="H2013" s="6" t="s">
        <v>3106</v>
      </c>
      <c r="I2013" s="22">
        <v>0</v>
      </c>
      <c r="K2013" s="6" t="s">
        <v>7619</v>
      </c>
      <c r="L2013" s="22">
        <v>0</v>
      </c>
    </row>
    <row r="2014" spans="2:12">
      <c r="B2014" s="6" t="s">
        <v>2879</v>
      </c>
      <c r="C2014" s="22">
        <v>1851</v>
      </c>
      <c r="E2014" s="6" t="s">
        <v>2878</v>
      </c>
      <c r="F2014" s="22">
        <v>453288</v>
      </c>
      <c r="H2014" s="6" t="s">
        <v>3107</v>
      </c>
      <c r="I2014" s="22">
        <v>0</v>
      </c>
      <c r="K2014" s="6" t="s">
        <v>7620</v>
      </c>
      <c r="L2014" s="22">
        <v>0</v>
      </c>
    </row>
    <row r="2015" spans="2:12">
      <c r="B2015" s="6" t="s">
        <v>2880</v>
      </c>
      <c r="C2015" s="22">
        <v>284610</v>
      </c>
      <c r="E2015" s="6" t="s">
        <v>2879</v>
      </c>
      <c r="F2015" s="22">
        <v>112399</v>
      </c>
      <c r="H2015" s="6" t="s">
        <v>3108</v>
      </c>
      <c r="I2015" s="22">
        <v>0</v>
      </c>
      <c r="K2015" s="6" t="s">
        <v>3176</v>
      </c>
      <c r="L2015" s="22">
        <v>0</v>
      </c>
    </row>
    <row r="2016" spans="2:12">
      <c r="B2016" s="6" t="s">
        <v>2881</v>
      </c>
      <c r="C2016" s="22">
        <v>1020992</v>
      </c>
      <c r="E2016" s="6" t="s">
        <v>2880</v>
      </c>
      <c r="F2016" s="22">
        <v>669065</v>
      </c>
      <c r="H2016" s="6" t="s">
        <v>6730</v>
      </c>
      <c r="I2016" s="22">
        <v>0</v>
      </c>
      <c r="K2016" s="6" t="s">
        <v>3177</v>
      </c>
      <c r="L2016" s="22">
        <v>1157056</v>
      </c>
    </row>
    <row r="2017" spans="2:12">
      <c r="B2017" s="6" t="s">
        <v>2882</v>
      </c>
      <c r="C2017" s="22">
        <v>59307</v>
      </c>
      <c r="E2017" s="6" t="s">
        <v>2881</v>
      </c>
      <c r="F2017" s="22">
        <v>748773</v>
      </c>
      <c r="H2017" s="6" t="s">
        <v>7186</v>
      </c>
      <c r="I2017" s="22">
        <v>0</v>
      </c>
      <c r="K2017" s="6" t="s">
        <v>7621</v>
      </c>
      <c r="L2017" s="22">
        <v>0</v>
      </c>
    </row>
    <row r="2018" spans="2:12">
      <c r="B2018" s="6" t="s">
        <v>2883</v>
      </c>
      <c r="C2018" s="22">
        <v>1682504</v>
      </c>
      <c r="E2018" s="6" t="s">
        <v>2882</v>
      </c>
      <c r="F2018" s="22">
        <v>60516</v>
      </c>
      <c r="H2018" s="6" t="s">
        <v>3110</v>
      </c>
      <c r="I2018" s="22">
        <v>95433</v>
      </c>
      <c r="K2018" s="6" t="s">
        <v>3178</v>
      </c>
      <c r="L2018" s="22">
        <v>65871</v>
      </c>
    </row>
    <row r="2019" spans="2:12">
      <c r="B2019" s="6" t="s">
        <v>2884</v>
      </c>
      <c r="C2019" s="22">
        <v>0</v>
      </c>
      <c r="E2019" s="6" t="s">
        <v>6717</v>
      </c>
      <c r="F2019" s="22">
        <v>1723157</v>
      </c>
      <c r="H2019" s="6" t="s">
        <v>3111</v>
      </c>
      <c r="I2019" s="22">
        <v>13429788</v>
      </c>
      <c r="K2019" s="6" t="s">
        <v>3179</v>
      </c>
      <c r="L2019" s="22">
        <v>596198</v>
      </c>
    </row>
    <row r="2020" spans="2:12">
      <c r="B2020" s="6" t="s">
        <v>2885</v>
      </c>
      <c r="C2020" s="22">
        <v>0</v>
      </c>
      <c r="E2020" s="6" t="s">
        <v>2883</v>
      </c>
      <c r="F2020" s="22">
        <v>1446507</v>
      </c>
      <c r="H2020" s="6" t="s">
        <v>3112</v>
      </c>
      <c r="I2020" s="22">
        <v>25094</v>
      </c>
      <c r="K2020" s="6" t="s">
        <v>6737</v>
      </c>
      <c r="L2020" s="22">
        <v>0</v>
      </c>
    </row>
    <row r="2021" spans="2:12">
      <c r="B2021" s="6" t="s">
        <v>2886</v>
      </c>
      <c r="C2021" s="22">
        <v>0</v>
      </c>
      <c r="E2021" s="6" t="s">
        <v>2884</v>
      </c>
      <c r="F2021" s="22">
        <v>0</v>
      </c>
      <c r="H2021" s="6" t="s">
        <v>3113</v>
      </c>
      <c r="I2021" s="22">
        <v>1096368</v>
      </c>
      <c r="K2021" s="6" t="s">
        <v>7622</v>
      </c>
      <c r="L2021" s="22">
        <v>0</v>
      </c>
    </row>
    <row r="2022" spans="2:12">
      <c r="B2022" s="6" t="s">
        <v>2887</v>
      </c>
      <c r="C2022" s="22">
        <v>1125389</v>
      </c>
      <c r="E2022" s="6" t="s">
        <v>2886</v>
      </c>
      <c r="F2022" s="22">
        <v>0</v>
      </c>
      <c r="H2022" s="6" t="s">
        <v>3114</v>
      </c>
      <c r="I2022" s="22">
        <v>0</v>
      </c>
      <c r="K2022" s="6" t="s">
        <v>3181</v>
      </c>
      <c r="L2022" s="22">
        <v>3391709</v>
      </c>
    </row>
    <row r="2023" spans="2:12">
      <c r="B2023" s="6" t="s">
        <v>2888</v>
      </c>
      <c r="C2023" s="22">
        <v>455591</v>
      </c>
      <c r="E2023" s="6" t="s">
        <v>2887</v>
      </c>
      <c r="F2023" s="22">
        <v>8654183</v>
      </c>
      <c r="H2023" s="6" t="s">
        <v>3115</v>
      </c>
      <c r="I2023" s="22">
        <v>4070369</v>
      </c>
      <c r="K2023" s="6" t="s">
        <v>7623</v>
      </c>
      <c r="L2023" s="22">
        <v>0</v>
      </c>
    </row>
    <row r="2024" spans="2:12">
      <c r="B2024" s="6" t="s">
        <v>2889</v>
      </c>
      <c r="C2024" s="22">
        <v>30280</v>
      </c>
      <c r="E2024" s="6" t="s">
        <v>2888</v>
      </c>
      <c r="F2024" s="22">
        <v>215859</v>
      </c>
      <c r="H2024" s="6" t="s">
        <v>3116</v>
      </c>
      <c r="I2024" s="22">
        <v>0</v>
      </c>
      <c r="K2024" s="6" t="s">
        <v>6738</v>
      </c>
      <c r="L2024" s="22">
        <v>0</v>
      </c>
    </row>
    <row r="2025" spans="2:12">
      <c r="B2025" s="6" t="s">
        <v>2890</v>
      </c>
      <c r="C2025" s="22">
        <v>24950</v>
      </c>
      <c r="E2025" s="6" t="s">
        <v>2889</v>
      </c>
      <c r="F2025" s="22">
        <v>0</v>
      </c>
      <c r="H2025" s="6" t="s">
        <v>3117</v>
      </c>
      <c r="I2025" s="22">
        <v>8981</v>
      </c>
      <c r="K2025" s="6" t="s">
        <v>3184</v>
      </c>
      <c r="L2025" s="22">
        <v>0</v>
      </c>
    </row>
    <row r="2026" spans="2:12">
      <c r="B2026" s="6" t="s">
        <v>2891</v>
      </c>
      <c r="C2026" s="22">
        <v>8693410</v>
      </c>
      <c r="E2026" s="6" t="s">
        <v>2890</v>
      </c>
      <c r="F2026" s="22">
        <v>159849</v>
      </c>
      <c r="H2026" s="6" t="s">
        <v>3118</v>
      </c>
      <c r="I2026" s="22">
        <v>33141</v>
      </c>
      <c r="K2026" s="6" t="s">
        <v>3186</v>
      </c>
      <c r="L2026" s="22">
        <v>1976317</v>
      </c>
    </row>
    <row r="2027" spans="2:12">
      <c r="B2027" s="6" t="s">
        <v>2892</v>
      </c>
      <c r="C2027" s="22">
        <v>0</v>
      </c>
      <c r="E2027" s="6" t="s">
        <v>2891</v>
      </c>
      <c r="F2027" s="22">
        <v>9672766</v>
      </c>
      <c r="H2027" s="6" t="s">
        <v>3119</v>
      </c>
      <c r="I2027" s="22">
        <v>0</v>
      </c>
      <c r="K2027" s="6" t="s">
        <v>3188</v>
      </c>
      <c r="L2027" s="22">
        <v>54268</v>
      </c>
    </row>
    <row r="2028" spans="2:12">
      <c r="B2028" s="6" t="s">
        <v>2893</v>
      </c>
      <c r="C2028" s="22">
        <v>83533</v>
      </c>
      <c r="E2028" s="6" t="s">
        <v>2892</v>
      </c>
      <c r="F2028" s="22">
        <v>0</v>
      </c>
      <c r="H2028" s="6" t="s">
        <v>7187</v>
      </c>
      <c r="I2028" s="22">
        <v>0</v>
      </c>
      <c r="K2028" s="6" t="s">
        <v>3189</v>
      </c>
      <c r="L2028" s="22">
        <v>0</v>
      </c>
    </row>
    <row r="2029" spans="2:12">
      <c r="B2029" s="6" t="s">
        <v>2894</v>
      </c>
      <c r="C2029" s="22">
        <v>0</v>
      </c>
      <c r="E2029" s="6" t="s">
        <v>2893</v>
      </c>
      <c r="F2029" s="22">
        <v>0</v>
      </c>
      <c r="H2029" s="6" t="s">
        <v>3121</v>
      </c>
      <c r="I2029" s="22">
        <v>0</v>
      </c>
      <c r="K2029" s="6" t="s">
        <v>3190</v>
      </c>
      <c r="L2029" s="22">
        <v>0</v>
      </c>
    </row>
    <row r="2030" spans="2:12">
      <c r="B2030" s="6" t="s">
        <v>2895</v>
      </c>
      <c r="C2030" s="22">
        <v>4721962</v>
      </c>
      <c r="E2030" s="6" t="s">
        <v>2895</v>
      </c>
      <c r="F2030" s="22">
        <v>3238560</v>
      </c>
      <c r="H2030" s="6" t="s">
        <v>6731</v>
      </c>
      <c r="I2030" s="22">
        <v>241039</v>
      </c>
      <c r="K2030" s="6" t="s">
        <v>6739</v>
      </c>
      <c r="L2030" s="22">
        <v>0</v>
      </c>
    </row>
    <row r="2031" spans="2:12">
      <c r="B2031" s="6" t="s">
        <v>2896</v>
      </c>
      <c r="C2031" s="22">
        <v>309968</v>
      </c>
      <c r="E2031" s="6" t="s">
        <v>2896</v>
      </c>
      <c r="F2031" s="22">
        <v>219333</v>
      </c>
      <c r="H2031" s="6" t="s">
        <v>3123</v>
      </c>
      <c r="I2031" s="22">
        <v>0</v>
      </c>
      <c r="K2031" s="6" t="s">
        <v>3191</v>
      </c>
      <c r="L2031" s="22">
        <v>272700</v>
      </c>
    </row>
    <row r="2032" spans="2:12">
      <c r="B2032" s="6" t="s">
        <v>2897</v>
      </c>
      <c r="C2032" s="22">
        <v>0</v>
      </c>
      <c r="E2032" s="6" t="s">
        <v>2897</v>
      </c>
      <c r="F2032" s="22">
        <v>147625</v>
      </c>
      <c r="H2032" s="6" t="s">
        <v>3124</v>
      </c>
      <c r="I2032" s="22">
        <v>10538</v>
      </c>
      <c r="K2032" s="6" t="s">
        <v>3192</v>
      </c>
      <c r="L2032" s="22">
        <v>1454008</v>
      </c>
    </row>
    <row r="2033" spans="2:12">
      <c r="B2033" s="6" t="s">
        <v>2898</v>
      </c>
      <c r="C2033" s="22">
        <v>974118</v>
      </c>
      <c r="E2033" s="6" t="s">
        <v>2898</v>
      </c>
      <c r="F2033" s="22">
        <v>1072425</v>
      </c>
      <c r="H2033" s="6" t="s">
        <v>3125</v>
      </c>
      <c r="I2033" s="22">
        <v>73951</v>
      </c>
      <c r="K2033" s="6" t="s">
        <v>3193</v>
      </c>
      <c r="L2033" s="22">
        <v>270741</v>
      </c>
    </row>
    <row r="2034" spans="2:12">
      <c r="B2034" s="6" t="s">
        <v>2899</v>
      </c>
      <c r="C2034" s="22">
        <v>3331475</v>
      </c>
      <c r="E2034" s="6" t="s">
        <v>2899</v>
      </c>
      <c r="F2034" s="22">
        <v>2274501</v>
      </c>
      <c r="H2034" s="6" t="s">
        <v>3126</v>
      </c>
      <c r="I2034" s="22">
        <v>10693271</v>
      </c>
      <c r="K2034" s="6" t="s">
        <v>6740</v>
      </c>
      <c r="L2034" s="22">
        <v>0</v>
      </c>
    </row>
    <row r="2035" spans="2:12">
      <c r="B2035" s="6" t="s">
        <v>2900</v>
      </c>
      <c r="C2035" s="22">
        <v>0</v>
      </c>
      <c r="E2035" s="6" t="s">
        <v>2900</v>
      </c>
      <c r="F2035" s="22">
        <v>0</v>
      </c>
      <c r="H2035" s="6" t="s">
        <v>7188</v>
      </c>
      <c r="I2035" s="22">
        <v>0</v>
      </c>
      <c r="K2035" s="6" t="s">
        <v>3196</v>
      </c>
      <c r="L2035" s="22">
        <v>65568</v>
      </c>
    </row>
    <row r="2036" spans="2:12">
      <c r="B2036" s="6" t="s">
        <v>2901</v>
      </c>
      <c r="C2036" s="22">
        <v>0</v>
      </c>
      <c r="E2036" s="6" t="s">
        <v>2902</v>
      </c>
      <c r="F2036" s="22">
        <v>0</v>
      </c>
      <c r="H2036" s="6" t="s">
        <v>3127</v>
      </c>
      <c r="I2036" s="22">
        <v>661279</v>
      </c>
      <c r="K2036" s="6" t="s">
        <v>3197</v>
      </c>
      <c r="L2036" s="22">
        <v>44222</v>
      </c>
    </row>
    <row r="2037" spans="2:12">
      <c r="B2037" s="6" t="s">
        <v>2902</v>
      </c>
      <c r="C2037" s="22">
        <v>0</v>
      </c>
      <c r="E2037" s="6" t="s">
        <v>2904</v>
      </c>
      <c r="F2037" s="22">
        <v>0</v>
      </c>
      <c r="H2037" s="6" t="s">
        <v>3129</v>
      </c>
      <c r="I2037" s="22">
        <v>1332101</v>
      </c>
      <c r="K2037" s="6" t="s">
        <v>6741</v>
      </c>
      <c r="L2037" s="22">
        <v>0</v>
      </c>
    </row>
    <row r="2038" spans="2:12">
      <c r="B2038" s="6" t="s">
        <v>2903</v>
      </c>
      <c r="C2038" s="22">
        <v>0</v>
      </c>
      <c r="E2038" s="6" t="s">
        <v>2905</v>
      </c>
      <c r="F2038" s="22">
        <v>325621</v>
      </c>
      <c r="H2038" s="6" t="s">
        <v>6732</v>
      </c>
      <c r="I2038" s="22">
        <v>0</v>
      </c>
      <c r="K2038" s="6" t="s">
        <v>3201</v>
      </c>
      <c r="L2038" s="22">
        <v>33470846</v>
      </c>
    </row>
    <row r="2039" spans="2:12">
      <c r="B2039" s="6" t="s">
        <v>2904</v>
      </c>
      <c r="C2039" s="22">
        <v>0</v>
      </c>
      <c r="E2039" s="6" t="s">
        <v>2906</v>
      </c>
      <c r="F2039" s="22">
        <v>0</v>
      </c>
      <c r="H2039" s="6" t="s">
        <v>3130</v>
      </c>
      <c r="I2039" s="22">
        <v>88414</v>
      </c>
      <c r="K2039" s="6" t="s">
        <v>7624</v>
      </c>
      <c r="L2039" s="22">
        <v>0</v>
      </c>
    </row>
    <row r="2040" spans="2:12">
      <c r="B2040" s="6" t="s">
        <v>2905</v>
      </c>
      <c r="C2040" s="22">
        <v>376406</v>
      </c>
      <c r="E2040" s="6" t="s">
        <v>2907</v>
      </c>
      <c r="F2040" s="22">
        <v>68217</v>
      </c>
      <c r="H2040" s="6" t="s">
        <v>6733</v>
      </c>
      <c r="I2040" s="22">
        <v>46484</v>
      </c>
      <c r="K2040" s="6" t="s">
        <v>3202</v>
      </c>
      <c r="L2040" s="22">
        <v>6255928</v>
      </c>
    </row>
    <row r="2041" spans="2:12">
      <c r="B2041" s="6" t="s">
        <v>2906</v>
      </c>
      <c r="C2041" s="22">
        <v>0</v>
      </c>
      <c r="E2041" s="6" t="s">
        <v>2908</v>
      </c>
      <c r="F2041" s="22">
        <v>54000</v>
      </c>
      <c r="H2041" s="6" t="s">
        <v>3131</v>
      </c>
      <c r="I2041" s="22">
        <v>83578</v>
      </c>
      <c r="K2041" s="6" t="s">
        <v>7196</v>
      </c>
      <c r="L2041" s="22">
        <v>0</v>
      </c>
    </row>
    <row r="2042" spans="2:12">
      <c r="B2042" s="6" t="s">
        <v>2907</v>
      </c>
      <c r="C2042" s="22">
        <v>121329</v>
      </c>
      <c r="E2042" s="6" t="s">
        <v>2909</v>
      </c>
      <c r="F2042" s="22">
        <v>0</v>
      </c>
      <c r="H2042" s="6" t="s">
        <v>7189</v>
      </c>
      <c r="I2042" s="22">
        <v>14829</v>
      </c>
      <c r="K2042" s="6" t="s">
        <v>3205</v>
      </c>
      <c r="L2042" s="22">
        <v>0</v>
      </c>
    </row>
    <row r="2043" spans="2:12">
      <c r="B2043" s="6" t="s">
        <v>2908</v>
      </c>
      <c r="C2043" s="22">
        <v>810980</v>
      </c>
      <c r="E2043" s="6" t="s">
        <v>2910</v>
      </c>
      <c r="F2043" s="22">
        <v>58031</v>
      </c>
      <c r="H2043" s="6" t="s">
        <v>3134</v>
      </c>
      <c r="I2043" s="22">
        <v>246250</v>
      </c>
      <c r="K2043" s="6" t="s">
        <v>7197</v>
      </c>
      <c r="L2043" s="22">
        <v>0</v>
      </c>
    </row>
    <row r="2044" spans="2:12">
      <c r="B2044" s="6" t="s">
        <v>2909</v>
      </c>
      <c r="C2044" s="22">
        <v>0</v>
      </c>
      <c r="E2044" s="6" t="s">
        <v>2911</v>
      </c>
      <c r="F2044" s="22">
        <v>0</v>
      </c>
      <c r="H2044" s="6" t="s">
        <v>3135</v>
      </c>
      <c r="I2044" s="22">
        <v>0</v>
      </c>
      <c r="K2044" s="6" t="s">
        <v>3206</v>
      </c>
      <c r="L2044" s="22">
        <v>2113093</v>
      </c>
    </row>
    <row r="2045" spans="2:12">
      <c r="B2045" s="6" t="s">
        <v>2910</v>
      </c>
      <c r="C2045" s="22">
        <v>0</v>
      </c>
      <c r="E2045" s="6" t="s">
        <v>2912</v>
      </c>
      <c r="F2045" s="22">
        <v>0</v>
      </c>
      <c r="H2045" s="6" t="s">
        <v>3136</v>
      </c>
      <c r="I2045" s="22">
        <v>3816787</v>
      </c>
      <c r="K2045" s="6" t="s">
        <v>3207</v>
      </c>
      <c r="L2045" s="22">
        <v>357794</v>
      </c>
    </row>
    <row r="2046" spans="2:12">
      <c r="B2046" s="6" t="s">
        <v>2911</v>
      </c>
      <c r="C2046" s="22">
        <v>0</v>
      </c>
      <c r="E2046" s="6" t="s">
        <v>2913</v>
      </c>
      <c r="F2046" s="22">
        <v>92546</v>
      </c>
      <c r="H2046" s="6" t="s">
        <v>3137</v>
      </c>
      <c r="I2046" s="22">
        <v>2159877</v>
      </c>
      <c r="K2046" s="6" t="s">
        <v>6742</v>
      </c>
      <c r="L2046" s="22">
        <v>0</v>
      </c>
    </row>
    <row r="2047" spans="2:12">
      <c r="B2047" s="6" t="s">
        <v>2912</v>
      </c>
      <c r="C2047" s="22">
        <v>0</v>
      </c>
      <c r="E2047" s="6" t="s">
        <v>2914</v>
      </c>
      <c r="F2047" s="22">
        <v>2088714</v>
      </c>
      <c r="H2047" s="6" t="s">
        <v>3139</v>
      </c>
      <c r="I2047" s="22">
        <v>6952</v>
      </c>
      <c r="K2047" s="6" t="s">
        <v>6743</v>
      </c>
      <c r="L2047" s="22">
        <v>0</v>
      </c>
    </row>
    <row r="2048" spans="2:12">
      <c r="B2048" s="6" t="s">
        <v>2913</v>
      </c>
      <c r="C2048" s="22">
        <v>95206</v>
      </c>
      <c r="E2048" s="6" t="s">
        <v>2915</v>
      </c>
      <c r="F2048" s="22">
        <v>23589</v>
      </c>
      <c r="H2048" s="6" t="s">
        <v>3142</v>
      </c>
      <c r="I2048" s="22">
        <v>0</v>
      </c>
      <c r="K2048" s="6" t="s">
        <v>3208</v>
      </c>
      <c r="L2048" s="22">
        <v>2921147</v>
      </c>
    </row>
    <row r="2049" spans="2:12">
      <c r="B2049" s="6" t="s">
        <v>2914</v>
      </c>
      <c r="C2049" s="22">
        <v>1901436</v>
      </c>
      <c r="E2049" s="6" t="s">
        <v>2916</v>
      </c>
      <c r="F2049" s="22">
        <v>0</v>
      </c>
      <c r="H2049" s="6" t="s">
        <v>3143</v>
      </c>
      <c r="I2049" s="22">
        <v>18445</v>
      </c>
      <c r="K2049" s="6" t="s">
        <v>3209</v>
      </c>
      <c r="L2049" s="22">
        <v>44651</v>
      </c>
    </row>
    <row r="2050" spans="2:12">
      <c r="B2050" s="6" t="s">
        <v>2915</v>
      </c>
      <c r="C2050" s="22">
        <v>15498</v>
      </c>
      <c r="E2050" s="6" t="s">
        <v>2918</v>
      </c>
      <c r="F2050" s="22">
        <v>261224</v>
      </c>
      <c r="H2050" s="6" t="s">
        <v>3144</v>
      </c>
      <c r="I2050" s="22">
        <v>1273173</v>
      </c>
      <c r="K2050" s="6" t="s">
        <v>6744</v>
      </c>
      <c r="L2050" s="22">
        <v>1862147</v>
      </c>
    </row>
    <row r="2051" spans="2:12">
      <c r="B2051" s="6" t="s">
        <v>2916</v>
      </c>
      <c r="C2051" s="22">
        <v>100327</v>
      </c>
      <c r="E2051" s="6" t="s">
        <v>2919</v>
      </c>
      <c r="F2051" s="22">
        <v>0</v>
      </c>
      <c r="H2051" s="6" t="s">
        <v>3145</v>
      </c>
      <c r="I2051" s="22">
        <v>570882</v>
      </c>
      <c r="K2051" s="6" t="s">
        <v>7625</v>
      </c>
      <c r="L2051" s="22">
        <v>0</v>
      </c>
    </row>
    <row r="2052" spans="2:12">
      <c r="B2052" s="6" t="s">
        <v>2917</v>
      </c>
      <c r="C2052" s="22">
        <v>3226</v>
      </c>
      <c r="E2052" s="6" t="s">
        <v>2920</v>
      </c>
      <c r="F2052" s="22">
        <v>197828</v>
      </c>
      <c r="H2052" s="6" t="s">
        <v>7190</v>
      </c>
      <c r="I2052" s="22">
        <v>16790</v>
      </c>
      <c r="K2052" s="6" t="s">
        <v>7198</v>
      </c>
      <c r="L2052" s="22">
        <v>93454</v>
      </c>
    </row>
    <row r="2053" spans="2:12">
      <c r="B2053" s="6" t="s">
        <v>2918</v>
      </c>
      <c r="C2053" s="22">
        <v>327403</v>
      </c>
      <c r="E2053" s="6" t="s">
        <v>6718</v>
      </c>
      <c r="F2053" s="22">
        <v>0</v>
      </c>
      <c r="H2053" s="6" t="s">
        <v>7191</v>
      </c>
      <c r="I2053" s="22">
        <v>0</v>
      </c>
      <c r="K2053" s="6" t="s">
        <v>6745</v>
      </c>
      <c r="L2053" s="22">
        <v>84315</v>
      </c>
    </row>
    <row r="2054" spans="2:12">
      <c r="B2054" s="6" t="s">
        <v>2919</v>
      </c>
      <c r="C2054" s="22">
        <v>0</v>
      </c>
      <c r="E2054" s="6" t="s">
        <v>2921</v>
      </c>
      <c r="F2054" s="22">
        <v>104443</v>
      </c>
      <c r="H2054" s="6" t="s">
        <v>3148</v>
      </c>
      <c r="I2054" s="22">
        <v>0</v>
      </c>
      <c r="K2054" s="6" t="s">
        <v>3211</v>
      </c>
      <c r="L2054" s="22">
        <v>0</v>
      </c>
    </row>
    <row r="2055" spans="2:12">
      <c r="B2055" s="6" t="s">
        <v>2920</v>
      </c>
      <c r="C2055" s="22">
        <v>80297</v>
      </c>
      <c r="E2055" s="6" t="s">
        <v>2922</v>
      </c>
      <c r="F2055" s="22">
        <v>0</v>
      </c>
      <c r="H2055" s="6" t="s">
        <v>7192</v>
      </c>
      <c r="I2055" s="22">
        <v>185614</v>
      </c>
      <c r="K2055" s="6" t="s">
        <v>3213</v>
      </c>
      <c r="L2055" s="22">
        <v>100986</v>
      </c>
    </row>
    <row r="2056" spans="2:12">
      <c r="B2056" s="6" t="s">
        <v>2921</v>
      </c>
      <c r="C2056" s="22">
        <v>142943</v>
      </c>
      <c r="E2056" s="6" t="s">
        <v>2923</v>
      </c>
      <c r="F2056" s="22">
        <v>0</v>
      </c>
      <c r="H2056" s="6" t="s">
        <v>3150</v>
      </c>
      <c r="I2056" s="22">
        <v>698291</v>
      </c>
      <c r="K2056" s="6" t="s">
        <v>7199</v>
      </c>
      <c r="L2056" s="22">
        <v>588000</v>
      </c>
    </row>
    <row r="2057" spans="2:12">
      <c r="B2057" s="6" t="s">
        <v>2922</v>
      </c>
      <c r="C2057" s="22">
        <v>0</v>
      </c>
      <c r="E2057" s="6" t="s">
        <v>2924</v>
      </c>
      <c r="F2057" s="22">
        <v>1162985</v>
      </c>
      <c r="H2057" s="6" t="s">
        <v>6734</v>
      </c>
      <c r="I2057" s="22">
        <v>298414</v>
      </c>
      <c r="K2057" s="6" t="s">
        <v>3216</v>
      </c>
      <c r="L2057" s="22">
        <v>13802348</v>
      </c>
    </row>
    <row r="2058" spans="2:12">
      <c r="B2058" s="6" t="s">
        <v>2923</v>
      </c>
      <c r="C2058" s="22">
        <v>0</v>
      </c>
      <c r="E2058" s="6" t="s">
        <v>2925</v>
      </c>
      <c r="F2058" s="22">
        <v>57391</v>
      </c>
      <c r="H2058" s="6" t="s">
        <v>3151</v>
      </c>
      <c r="I2058" s="22">
        <v>11940070</v>
      </c>
      <c r="K2058" s="6" t="s">
        <v>3218</v>
      </c>
      <c r="L2058" s="22">
        <v>25804802</v>
      </c>
    </row>
    <row r="2059" spans="2:12">
      <c r="B2059" s="6" t="s">
        <v>2924</v>
      </c>
      <c r="C2059" s="22">
        <v>159890</v>
      </c>
      <c r="E2059" s="6" t="s">
        <v>2926</v>
      </c>
      <c r="F2059" s="22">
        <v>0</v>
      </c>
      <c r="H2059" s="6" t="s">
        <v>3152</v>
      </c>
      <c r="I2059" s="22">
        <v>44551068</v>
      </c>
      <c r="K2059" s="6" t="s">
        <v>7626</v>
      </c>
      <c r="L2059" s="22">
        <v>0</v>
      </c>
    </row>
    <row r="2060" spans="2:12">
      <c r="B2060" s="6" t="s">
        <v>2925</v>
      </c>
      <c r="C2060" s="22">
        <v>21341</v>
      </c>
      <c r="E2060" s="6" t="s">
        <v>6719</v>
      </c>
      <c r="F2060" s="22">
        <v>0</v>
      </c>
      <c r="H2060" s="6" t="s">
        <v>3153</v>
      </c>
      <c r="I2060" s="22">
        <v>0</v>
      </c>
      <c r="K2060" s="6" t="s">
        <v>3219</v>
      </c>
      <c r="L2060" s="22">
        <v>17939755</v>
      </c>
    </row>
    <row r="2061" spans="2:12">
      <c r="B2061" s="6" t="s">
        <v>2926</v>
      </c>
      <c r="C2061" s="22">
        <v>0</v>
      </c>
      <c r="E2061" s="6" t="s">
        <v>2927</v>
      </c>
      <c r="F2061" s="22">
        <v>0</v>
      </c>
      <c r="H2061" s="6" t="s">
        <v>3154</v>
      </c>
      <c r="I2061" s="22">
        <v>67913</v>
      </c>
      <c r="K2061" s="6" t="s">
        <v>3220</v>
      </c>
      <c r="L2061" s="22">
        <v>577847</v>
      </c>
    </row>
    <row r="2062" spans="2:12">
      <c r="B2062" s="6" t="s">
        <v>2927</v>
      </c>
      <c r="C2062" s="22">
        <v>5779</v>
      </c>
      <c r="E2062" s="6" t="s">
        <v>2928</v>
      </c>
      <c r="F2062" s="22">
        <v>90912</v>
      </c>
      <c r="H2062" s="6" t="s">
        <v>6735</v>
      </c>
      <c r="I2062" s="22">
        <v>0</v>
      </c>
      <c r="K2062" s="6" t="s">
        <v>3221</v>
      </c>
      <c r="L2062" s="22">
        <v>1289935</v>
      </c>
    </row>
    <row r="2063" spans="2:12">
      <c r="B2063" s="6" t="s">
        <v>2928</v>
      </c>
      <c r="C2063" s="22">
        <v>413580</v>
      </c>
      <c r="E2063" s="6" t="s">
        <v>2929</v>
      </c>
      <c r="F2063" s="22">
        <v>0</v>
      </c>
      <c r="H2063" s="6" t="s">
        <v>3156</v>
      </c>
      <c r="I2063" s="22">
        <v>12589609</v>
      </c>
      <c r="K2063" s="6" t="s">
        <v>3222</v>
      </c>
      <c r="L2063" s="22">
        <v>124898</v>
      </c>
    </row>
    <row r="2064" spans="2:12">
      <c r="B2064" s="6" t="s">
        <v>2929</v>
      </c>
      <c r="C2064" s="22">
        <v>0</v>
      </c>
      <c r="E2064" s="6" t="s">
        <v>2930</v>
      </c>
      <c r="F2064" s="22">
        <v>0</v>
      </c>
      <c r="H2064" s="6" t="s">
        <v>3157</v>
      </c>
      <c r="I2064" s="22">
        <v>5104881</v>
      </c>
      <c r="K2064" s="6" t="s">
        <v>3223</v>
      </c>
      <c r="L2064" s="22">
        <v>255220</v>
      </c>
    </row>
    <row r="2065" spans="2:12">
      <c r="B2065" s="6" t="s">
        <v>2930</v>
      </c>
      <c r="C2065" s="22">
        <v>0</v>
      </c>
      <c r="E2065" s="6" t="s">
        <v>2931</v>
      </c>
      <c r="F2065" s="22">
        <v>0</v>
      </c>
      <c r="H2065" s="6" t="s">
        <v>3158</v>
      </c>
      <c r="I2065" s="22">
        <v>21526</v>
      </c>
      <c r="K2065" s="6" t="s">
        <v>3224</v>
      </c>
      <c r="L2065" s="22">
        <v>261608</v>
      </c>
    </row>
    <row r="2066" spans="2:12">
      <c r="B2066" s="6" t="s">
        <v>2931</v>
      </c>
      <c r="C2066" s="22">
        <v>0</v>
      </c>
      <c r="E2066" s="6" t="s">
        <v>2932</v>
      </c>
      <c r="F2066" s="22">
        <v>0</v>
      </c>
      <c r="H2066" s="6" t="s">
        <v>3159</v>
      </c>
      <c r="I2066" s="22">
        <v>48284</v>
      </c>
      <c r="K2066" s="6" t="s">
        <v>3226</v>
      </c>
      <c r="L2066" s="22">
        <v>1547597</v>
      </c>
    </row>
    <row r="2067" spans="2:12">
      <c r="B2067" s="6" t="s">
        <v>2932</v>
      </c>
      <c r="C2067" s="22">
        <v>0</v>
      </c>
      <c r="E2067" s="6" t="s">
        <v>2933</v>
      </c>
      <c r="F2067" s="22">
        <v>3844226</v>
      </c>
      <c r="H2067" s="6" t="s">
        <v>3161</v>
      </c>
      <c r="I2067" s="22">
        <v>1530495</v>
      </c>
      <c r="K2067" s="6" t="s">
        <v>3230</v>
      </c>
      <c r="L2067" s="22">
        <v>0</v>
      </c>
    </row>
    <row r="2068" spans="2:12">
      <c r="B2068" s="6" t="s">
        <v>2933</v>
      </c>
      <c r="C2068" s="22">
        <v>675727</v>
      </c>
      <c r="E2068" s="6" t="s">
        <v>2934</v>
      </c>
      <c r="F2068" s="22">
        <v>0</v>
      </c>
      <c r="H2068" s="6" t="s">
        <v>3162</v>
      </c>
      <c r="I2068" s="22">
        <v>0</v>
      </c>
      <c r="K2068" s="6" t="s">
        <v>7627</v>
      </c>
      <c r="L2068" s="22">
        <v>0</v>
      </c>
    </row>
    <row r="2069" spans="2:12">
      <c r="B2069" s="6" t="s">
        <v>2934</v>
      </c>
      <c r="C2069" s="22">
        <v>2500</v>
      </c>
      <c r="E2069" s="6" t="s">
        <v>2935</v>
      </c>
      <c r="F2069" s="22">
        <v>1776408</v>
      </c>
      <c r="H2069" s="6" t="s">
        <v>3163</v>
      </c>
      <c r="I2069" s="22">
        <v>118069</v>
      </c>
      <c r="K2069" s="6" t="s">
        <v>6746</v>
      </c>
      <c r="L2069" s="22">
        <v>0</v>
      </c>
    </row>
    <row r="2070" spans="2:12">
      <c r="B2070" s="6" t="s">
        <v>2935</v>
      </c>
      <c r="C2070" s="22">
        <v>1797904</v>
      </c>
      <c r="E2070" s="6" t="s">
        <v>2936</v>
      </c>
      <c r="F2070" s="22">
        <v>0</v>
      </c>
      <c r="H2070" s="6" t="s">
        <v>3164</v>
      </c>
      <c r="I2070" s="22">
        <v>1214729</v>
      </c>
      <c r="K2070" s="6" t="s">
        <v>3233</v>
      </c>
      <c r="L2070" s="22">
        <v>73719</v>
      </c>
    </row>
    <row r="2071" spans="2:12">
      <c r="B2071" s="6" t="s">
        <v>2936</v>
      </c>
      <c r="C2071" s="22">
        <v>0</v>
      </c>
      <c r="E2071" s="6" t="s">
        <v>2937</v>
      </c>
      <c r="F2071" s="22">
        <v>0</v>
      </c>
      <c r="H2071" s="6" t="s">
        <v>3165</v>
      </c>
      <c r="I2071" s="22">
        <v>539794</v>
      </c>
      <c r="K2071" s="6" t="s">
        <v>3234</v>
      </c>
      <c r="L2071" s="22">
        <v>0</v>
      </c>
    </row>
    <row r="2072" spans="2:12">
      <c r="B2072" s="6" t="s">
        <v>2937</v>
      </c>
      <c r="C2072" s="22">
        <v>0</v>
      </c>
      <c r="E2072" s="6" t="s">
        <v>2938</v>
      </c>
      <c r="F2072" s="22">
        <v>120072</v>
      </c>
      <c r="H2072" s="6" t="s">
        <v>6736</v>
      </c>
      <c r="I2072" s="22">
        <v>0</v>
      </c>
      <c r="K2072" s="6" t="s">
        <v>6747</v>
      </c>
      <c r="L2072" s="22">
        <v>89306</v>
      </c>
    </row>
    <row r="2073" spans="2:12">
      <c r="B2073" s="6" t="s">
        <v>2938</v>
      </c>
      <c r="C2073" s="22">
        <v>191444</v>
      </c>
      <c r="E2073" s="6" t="s">
        <v>2939</v>
      </c>
      <c r="F2073" s="22">
        <v>760699</v>
      </c>
      <c r="H2073" s="6" t="s">
        <v>3166</v>
      </c>
      <c r="I2073" s="22">
        <v>906015</v>
      </c>
      <c r="K2073" s="6" t="s">
        <v>7628</v>
      </c>
      <c r="L2073" s="22">
        <v>0</v>
      </c>
    </row>
    <row r="2074" spans="2:12">
      <c r="B2074" s="6" t="s">
        <v>2939</v>
      </c>
      <c r="C2074" s="22">
        <v>674733</v>
      </c>
      <c r="E2074" s="6" t="s">
        <v>2940</v>
      </c>
      <c r="F2074" s="22">
        <v>0</v>
      </c>
      <c r="H2074" s="6" t="s">
        <v>3167</v>
      </c>
      <c r="I2074" s="22">
        <v>1341938</v>
      </c>
      <c r="K2074" s="6" t="s">
        <v>3235</v>
      </c>
      <c r="L2074" s="22">
        <v>262113</v>
      </c>
    </row>
    <row r="2075" spans="2:12">
      <c r="B2075" s="6" t="s">
        <v>2940</v>
      </c>
      <c r="C2075" s="22">
        <v>0</v>
      </c>
      <c r="E2075" s="6" t="s">
        <v>2942</v>
      </c>
      <c r="F2075" s="22">
        <v>22991</v>
      </c>
      <c r="H2075" s="6" t="s">
        <v>3169</v>
      </c>
      <c r="I2075" s="22">
        <v>158160</v>
      </c>
      <c r="K2075" s="6" t="s">
        <v>3236</v>
      </c>
      <c r="L2075" s="22">
        <v>0</v>
      </c>
    </row>
    <row r="2076" spans="2:12">
      <c r="B2076" s="6" t="s">
        <v>2941</v>
      </c>
      <c r="C2076" s="22">
        <v>0</v>
      </c>
      <c r="E2076" s="6" t="s">
        <v>2943</v>
      </c>
      <c r="F2076" s="22">
        <v>29259</v>
      </c>
      <c r="H2076" s="6" t="s">
        <v>3170</v>
      </c>
      <c r="I2076" s="22">
        <v>0</v>
      </c>
      <c r="K2076" s="6" t="s">
        <v>3238</v>
      </c>
      <c r="L2076" s="22">
        <v>0</v>
      </c>
    </row>
    <row r="2077" spans="2:12">
      <c r="B2077" s="6" t="s">
        <v>2942</v>
      </c>
      <c r="C2077" s="22">
        <v>287579</v>
      </c>
      <c r="E2077" s="6" t="s">
        <v>2945</v>
      </c>
      <c r="F2077" s="22">
        <v>638649</v>
      </c>
      <c r="H2077" s="6" t="s">
        <v>3171</v>
      </c>
      <c r="I2077" s="22">
        <v>126660</v>
      </c>
      <c r="K2077" s="6" t="s">
        <v>7629</v>
      </c>
      <c r="L2077" s="22">
        <v>0</v>
      </c>
    </row>
    <row r="2078" spans="2:12">
      <c r="B2078" s="6" t="s">
        <v>2943</v>
      </c>
      <c r="C2078" s="22">
        <v>292189</v>
      </c>
      <c r="E2078" s="6" t="s">
        <v>2946</v>
      </c>
      <c r="F2078" s="22">
        <v>689437</v>
      </c>
      <c r="H2078" s="6" t="s">
        <v>3172</v>
      </c>
      <c r="I2078" s="22">
        <v>0</v>
      </c>
      <c r="K2078" s="6" t="s">
        <v>7200</v>
      </c>
      <c r="L2078" s="22">
        <v>0</v>
      </c>
    </row>
    <row r="2079" spans="2:12">
      <c r="B2079" s="6" t="s">
        <v>2944</v>
      </c>
      <c r="C2079" s="22">
        <v>0</v>
      </c>
      <c r="E2079" s="6" t="s">
        <v>2948</v>
      </c>
      <c r="F2079" s="22">
        <v>0</v>
      </c>
      <c r="H2079" s="6" t="s">
        <v>7193</v>
      </c>
      <c r="I2079" s="22">
        <v>0</v>
      </c>
      <c r="K2079" s="6" t="s">
        <v>3239</v>
      </c>
      <c r="L2079" s="22">
        <v>892457</v>
      </c>
    </row>
    <row r="2080" spans="2:12">
      <c r="B2080" s="6" t="s">
        <v>2945</v>
      </c>
      <c r="C2080" s="22">
        <v>739195</v>
      </c>
      <c r="E2080" s="6" t="s">
        <v>2950</v>
      </c>
      <c r="F2080" s="22">
        <v>9880847</v>
      </c>
      <c r="H2080" s="6" t="s">
        <v>7194</v>
      </c>
      <c r="I2080" s="22">
        <v>0</v>
      </c>
      <c r="K2080" s="6" t="s">
        <v>3240</v>
      </c>
      <c r="L2080" s="22">
        <v>0</v>
      </c>
    </row>
    <row r="2081" spans="2:12">
      <c r="B2081" s="6" t="s">
        <v>2946</v>
      </c>
      <c r="C2081" s="22">
        <v>419866</v>
      </c>
      <c r="E2081" s="6" t="s">
        <v>2951</v>
      </c>
      <c r="F2081" s="22">
        <v>243702</v>
      </c>
      <c r="H2081" s="6" t="s">
        <v>7195</v>
      </c>
      <c r="I2081" s="22">
        <v>0</v>
      </c>
      <c r="K2081" s="6" t="s">
        <v>3242</v>
      </c>
      <c r="L2081" s="22">
        <v>2549937</v>
      </c>
    </row>
    <row r="2082" spans="2:12">
      <c r="B2082" s="6" t="s">
        <v>2947</v>
      </c>
      <c r="C2082" s="22">
        <v>0</v>
      </c>
      <c r="E2082" s="6" t="s">
        <v>2952</v>
      </c>
      <c r="F2082" s="22">
        <v>5508723</v>
      </c>
      <c r="H2082" s="6" t="s">
        <v>3173</v>
      </c>
      <c r="I2082" s="22">
        <v>5378658</v>
      </c>
      <c r="K2082" s="6" t="s">
        <v>3243</v>
      </c>
      <c r="L2082" s="22">
        <v>1922276</v>
      </c>
    </row>
    <row r="2083" spans="2:12">
      <c r="B2083" s="6" t="s">
        <v>2948</v>
      </c>
      <c r="C2083" s="22">
        <v>0</v>
      </c>
      <c r="E2083" s="6" t="s">
        <v>2953</v>
      </c>
      <c r="F2083" s="22">
        <v>3275394</v>
      </c>
      <c r="H2083" s="6" t="s">
        <v>3175</v>
      </c>
      <c r="I2083" s="22">
        <v>34578</v>
      </c>
      <c r="K2083" s="6" t="s">
        <v>3244</v>
      </c>
      <c r="L2083" s="22">
        <v>6056</v>
      </c>
    </row>
    <row r="2084" spans="2:12">
      <c r="B2084" s="6" t="s">
        <v>2949</v>
      </c>
      <c r="C2084" s="22">
        <v>0</v>
      </c>
      <c r="E2084" s="6" t="s">
        <v>2954</v>
      </c>
      <c r="F2084" s="22">
        <v>302884</v>
      </c>
      <c r="H2084" s="6" t="s">
        <v>3177</v>
      </c>
      <c r="I2084" s="22">
        <v>806798</v>
      </c>
      <c r="K2084" s="6" t="s">
        <v>3245</v>
      </c>
      <c r="L2084" s="22">
        <v>0</v>
      </c>
    </row>
    <row r="2085" spans="2:12">
      <c r="B2085" s="6" t="s">
        <v>2950</v>
      </c>
      <c r="C2085" s="22">
        <v>3077475</v>
      </c>
      <c r="E2085" s="6" t="s">
        <v>2955</v>
      </c>
      <c r="F2085" s="22">
        <v>4855967</v>
      </c>
      <c r="H2085" s="6" t="s">
        <v>3178</v>
      </c>
      <c r="I2085" s="22">
        <v>51284</v>
      </c>
      <c r="K2085" s="6" t="s">
        <v>3246</v>
      </c>
      <c r="L2085" s="22">
        <v>0</v>
      </c>
    </row>
    <row r="2086" spans="2:12">
      <c r="B2086" s="6" t="s">
        <v>2951</v>
      </c>
      <c r="C2086" s="22">
        <v>124324</v>
      </c>
      <c r="E2086" s="6" t="s">
        <v>2957</v>
      </c>
      <c r="F2086" s="22">
        <v>0</v>
      </c>
      <c r="H2086" s="6" t="s">
        <v>3179</v>
      </c>
      <c r="I2086" s="22">
        <v>423927</v>
      </c>
      <c r="K2086" s="6" t="s">
        <v>3250</v>
      </c>
      <c r="L2086" s="22">
        <v>0</v>
      </c>
    </row>
    <row r="2087" spans="2:12">
      <c r="B2087" s="6" t="s">
        <v>2952</v>
      </c>
      <c r="C2087" s="22">
        <v>8659047</v>
      </c>
      <c r="E2087" s="6" t="s">
        <v>2958</v>
      </c>
      <c r="F2087" s="22">
        <v>0</v>
      </c>
      <c r="H2087" s="6" t="s">
        <v>6737</v>
      </c>
      <c r="I2087" s="22">
        <v>0</v>
      </c>
      <c r="K2087" s="6" t="s">
        <v>3251</v>
      </c>
      <c r="L2087" s="22">
        <v>20610</v>
      </c>
    </row>
    <row r="2088" spans="2:12">
      <c r="B2088" s="6" t="s">
        <v>2953</v>
      </c>
      <c r="C2088" s="22">
        <v>2759159</v>
      </c>
      <c r="E2088" s="6" t="s">
        <v>2959</v>
      </c>
      <c r="F2088" s="22">
        <v>1169228</v>
      </c>
      <c r="H2088" s="6" t="s">
        <v>3180</v>
      </c>
      <c r="I2088" s="22">
        <v>0</v>
      </c>
      <c r="K2088" s="6" t="s">
        <v>3252</v>
      </c>
      <c r="L2088" s="22">
        <v>150913</v>
      </c>
    </row>
    <row r="2089" spans="2:12">
      <c r="B2089" s="6" t="s">
        <v>2954</v>
      </c>
      <c r="C2089" s="22">
        <v>447488</v>
      </c>
      <c r="E2089" s="6" t="s">
        <v>2960</v>
      </c>
      <c r="F2089" s="22">
        <v>0</v>
      </c>
      <c r="H2089" s="6" t="s">
        <v>3181</v>
      </c>
      <c r="I2089" s="22">
        <v>3554553</v>
      </c>
      <c r="K2089" s="6" t="s">
        <v>3253</v>
      </c>
      <c r="L2089" s="22">
        <v>195428452</v>
      </c>
    </row>
    <row r="2090" spans="2:12">
      <c r="B2090" s="6" t="s">
        <v>2955</v>
      </c>
      <c r="C2090" s="22">
        <v>7608539</v>
      </c>
      <c r="E2090" s="6" t="s">
        <v>2961</v>
      </c>
      <c r="F2090" s="22">
        <v>167530</v>
      </c>
      <c r="H2090" s="6" t="s">
        <v>6738</v>
      </c>
      <c r="I2090" s="22">
        <v>0</v>
      </c>
      <c r="K2090" s="6" t="s">
        <v>3256</v>
      </c>
      <c r="L2090" s="22">
        <v>2048742</v>
      </c>
    </row>
    <row r="2091" spans="2:12">
      <c r="B2091" s="6" t="s">
        <v>2956</v>
      </c>
      <c r="C2091" s="22">
        <v>0</v>
      </c>
      <c r="E2091" s="6" t="s">
        <v>2962</v>
      </c>
      <c r="F2091" s="22">
        <v>8531968</v>
      </c>
      <c r="H2091" s="6" t="s">
        <v>3184</v>
      </c>
      <c r="I2091" s="22">
        <v>0</v>
      </c>
      <c r="K2091" s="6" t="s">
        <v>3257</v>
      </c>
      <c r="L2091" s="22">
        <v>75</v>
      </c>
    </row>
    <row r="2092" spans="2:12">
      <c r="B2092" s="6" t="s">
        <v>2957</v>
      </c>
      <c r="C2092" s="22">
        <v>14297</v>
      </c>
      <c r="E2092" s="6" t="s">
        <v>2963</v>
      </c>
      <c r="F2092" s="22">
        <v>75547</v>
      </c>
      <c r="H2092" s="6" t="s">
        <v>3186</v>
      </c>
      <c r="I2092" s="22">
        <v>1164604</v>
      </c>
      <c r="K2092" s="6" t="s">
        <v>6748</v>
      </c>
      <c r="L2092" s="22">
        <v>30451</v>
      </c>
    </row>
    <row r="2093" spans="2:12">
      <c r="B2093" s="6" t="s">
        <v>2958</v>
      </c>
      <c r="C2093" s="22">
        <v>0</v>
      </c>
      <c r="E2093" s="6" t="s">
        <v>2964</v>
      </c>
      <c r="F2093" s="22">
        <v>87008566</v>
      </c>
      <c r="H2093" s="6" t="s">
        <v>3187</v>
      </c>
      <c r="I2093" s="22">
        <v>0</v>
      </c>
      <c r="K2093" s="6" t="s">
        <v>7201</v>
      </c>
      <c r="L2093" s="22">
        <v>542314</v>
      </c>
    </row>
    <row r="2094" spans="2:12">
      <c r="B2094" s="6" t="s">
        <v>2959</v>
      </c>
      <c r="C2094" s="22">
        <v>884540</v>
      </c>
      <c r="E2094" s="6" t="s">
        <v>2965</v>
      </c>
      <c r="F2094" s="22">
        <v>568694</v>
      </c>
      <c r="H2094" s="6" t="s">
        <v>3188</v>
      </c>
      <c r="I2094" s="22">
        <v>0</v>
      </c>
      <c r="K2094" s="6" t="s">
        <v>3260</v>
      </c>
      <c r="L2094" s="22">
        <v>9308881</v>
      </c>
    </row>
    <row r="2095" spans="2:12">
      <c r="B2095" s="6" t="s">
        <v>2960</v>
      </c>
      <c r="C2095" s="22">
        <v>0</v>
      </c>
      <c r="E2095" s="6" t="s">
        <v>2966</v>
      </c>
      <c r="F2095" s="22">
        <v>15750</v>
      </c>
      <c r="H2095" s="6" t="s">
        <v>3189</v>
      </c>
      <c r="I2095" s="22">
        <v>1399915</v>
      </c>
      <c r="K2095" s="6" t="s">
        <v>3261</v>
      </c>
      <c r="L2095" s="22">
        <v>877289</v>
      </c>
    </row>
    <row r="2096" spans="2:12">
      <c r="B2096" s="6" t="s">
        <v>2961</v>
      </c>
      <c r="C2096" s="22">
        <v>147468</v>
      </c>
      <c r="E2096" s="6" t="s">
        <v>2967</v>
      </c>
      <c r="F2096" s="22">
        <v>5275323</v>
      </c>
      <c r="H2096" s="6" t="s">
        <v>3190</v>
      </c>
      <c r="I2096" s="22">
        <v>0</v>
      </c>
      <c r="K2096" s="6" t="s">
        <v>3262</v>
      </c>
      <c r="L2096" s="22">
        <v>0</v>
      </c>
    </row>
    <row r="2097" spans="2:12">
      <c r="B2097" s="6" t="s">
        <v>2962</v>
      </c>
      <c r="C2097" s="22">
        <v>6975931</v>
      </c>
      <c r="E2097" s="6" t="s">
        <v>2968</v>
      </c>
      <c r="F2097" s="22">
        <v>4979539</v>
      </c>
      <c r="H2097" s="6" t="s">
        <v>6739</v>
      </c>
      <c r="I2097" s="22">
        <v>43537</v>
      </c>
      <c r="K2097" s="6" t="s">
        <v>7630</v>
      </c>
      <c r="L2097" s="22">
        <v>0</v>
      </c>
    </row>
    <row r="2098" spans="2:12">
      <c r="B2098" s="6" t="s">
        <v>2963</v>
      </c>
      <c r="C2098" s="22">
        <v>91951</v>
      </c>
      <c r="E2098" s="6" t="s">
        <v>2969</v>
      </c>
      <c r="F2098" s="22">
        <v>445149</v>
      </c>
      <c r="H2098" s="6" t="s">
        <v>3191</v>
      </c>
      <c r="I2098" s="22">
        <v>632054</v>
      </c>
      <c r="K2098" s="6" t="s">
        <v>6749</v>
      </c>
      <c r="L2098" s="22">
        <v>105022</v>
      </c>
    </row>
    <row r="2099" spans="2:12">
      <c r="B2099" s="6" t="s">
        <v>2964</v>
      </c>
      <c r="C2099" s="22">
        <v>88235396</v>
      </c>
      <c r="E2099" s="6" t="s">
        <v>2970</v>
      </c>
      <c r="F2099" s="22">
        <v>0</v>
      </c>
      <c r="H2099" s="6" t="s">
        <v>3192</v>
      </c>
      <c r="I2099" s="22">
        <v>128756</v>
      </c>
      <c r="K2099" s="6" t="s">
        <v>3263</v>
      </c>
      <c r="L2099" s="22">
        <v>6325217</v>
      </c>
    </row>
    <row r="2100" spans="2:12">
      <c r="B2100" s="6" t="s">
        <v>2965</v>
      </c>
      <c r="C2100" s="22">
        <v>303501</v>
      </c>
      <c r="E2100" s="6" t="s">
        <v>2971</v>
      </c>
      <c r="F2100" s="22">
        <v>352081</v>
      </c>
      <c r="H2100" s="6" t="s">
        <v>3193</v>
      </c>
      <c r="I2100" s="22">
        <v>33068</v>
      </c>
      <c r="K2100" s="6" t="s">
        <v>3264</v>
      </c>
      <c r="L2100" s="22">
        <v>36056</v>
      </c>
    </row>
    <row r="2101" spans="2:12">
      <c r="B2101" s="6" t="s">
        <v>2966</v>
      </c>
      <c r="C2101" s="22">
        <v>0</v>
      </c>
      <c r="E2101" s="6" t="s">
        <v>2972</v>
      </c>
      <c r="F2101" s="22">
        <v>0</v>
      </c>
      <c r="H2101" s="6" t="s">
        <v>6740</v>
      </c>
      <c r="I2101" s="22">
        <v>0</v>
      </c>
      <c r="K2101" s="6" t="s">
        <v>3265</v>
      </c>
      <c r="L2101" s="22">
        <v>5832</v>
      </c>
    </row>
    <row r="2102" spans="2:12">
      <c r="B2102" s="6" t="s">
        <v>2967</v>
      </c>
      <c r="C2102" s="22">
        <v>7226051</v>
      </c>
      <c r="E2102" s="6" t="s">
        <v>2973</v>
      </c>
      <c r="F2102" s="22">
        <v>0</v>
      </c>
      <c r="H2102" s="6" t="s">
        <v>3195</v>
      </c>
      <c r="I2102" s="22">
        <v>0</v>
      </c>
      <c r="K2102" s="6" t="s">
        <v>3267</v>
      </c>
      <c r="L2102" s="22">
        <v>1534086</v>
      </c>
    </row>
    <row r="2103" spans="2:12">
      <c r="B2103" s="6" t="s">
        <v>2968</v>
      </c>
      <c r="C2103" s="22">
        <v>2802618</v>
      </c>
      <c r="E2103" s="6" t="s">
        <v>2974</v>
      </c>
      <c r="F2103" s="22">
        <v>8488560</v>
      </c>
      <c r="H2103" s="6" t="s">
        <v>3196</v>
      </c>
      <c r="I2103" s="22">
        <v>0</v>
      </c>
      <c r="K2103" s="6" t="s">
        <v>3268</v>
      </c>
      <c r="L2103" s="22">
        <v>3196352</v>
      </c>
    </row>
    <row r="2104" spans="2:12">
      <c r="B2104" s="6" t="s">
        <v>2969</v>
      </c>
      <c r="C2104" s="22">
        <v>508993</v>
      </c>
      <c r="E2104" s="6" t="s">
        <v>2975</v>
      </c>
      <c r="F2104" s="22">
        <v>0</v>
      </c>
      <c r="H2104" s="6" t="s">
        <v>3197</v>
      </c>
      <c r="I2104" s="22">
        <v>70289</v>
      </c>
      <c r="K2104" s="6" t="s">
        <v>6750</v>
      </c>
      <c r="L2104" s="22">
        <v>0</v>
      </c>
    </row>
    <row r="2105" spans="2:12">
      <c r="B2105" s="6" t="s">
        <v>2970</v>
      </c>
      <c r="C2105" s="22">
        <v>11768</v>
      </c>
      <c r="E2105" s="6" t="s">
        <v>2976</v>
      </c>
      <c r="F2105" s="22">
        <v>0</v>
      </c>
      <c r="H2105" s="6" t="s">
        <v>6741</v>
      </c>
      <c r="I2105" s="22">
        <v>0</v>
      </c>
      <c r="K2105" s="6" t="s">
        <v>3269</v>
      </c>
      <c r="L2105" s="22">
        <v>39062</v>
      </c>
    </row>
    <row r="2106" spans="2:12">
      <c r="B2106" s="6" t="s">
        <v>2971</v>
      </c>
      <c r="C2106" s="22">
        <v>595467</v>
      </c>
      <c r="E2106" s="6" t="s">
        <v>2977</v>
      </c>
      <c r="F2106" s="22">
        <v>0</v>
      </c>
      <c r="H2106" s="6" t="s">
        <v>3199</v>
      </c>
      <c r="I2106" s="22">
        <v>0</v>
      </c>
      <c r="K2106" s="6" t="s">
        <v>3270</v>
      </c>
      <c r="L2106" s="22">
        <v>20799</v>
      </c>
    </row>
    <row r="2107" spans="2:12">
      <c r="B2107" s="6" t="s">
        <v>2972</v>
      </c>
      <c r="C2107" s="22">
        <v>13000</v>
      </c>
      <c r="E2107" s="6" t="s">
        <v>2978</v>
      </c>
      <c r="F2107" s="22">
        <v>245835</v>
      </c>
      <c r="H2107" s="6" t="s">
        <v>3201</v>
      </c>
      <c r="I2107" s="22">
        <v>35193730</v>
      </c>
      <c r="K2107" s="6" t="s">
        <v>3272</v>
      </c>
      <c r="L2107" s="22">
        <v>48380</v>
      </c>
    </row>
    <row r="2108" spans="2:12">
      <c r="B2108" s="6" t="s">
        <v>2973</v>
      </c>
      <c r="C2108" s="22">
        <v>0</v>
      </c>
      <c r="E2108" s="6" t="s">
        <v>2979</v>
      </c>
      <c r="F2108" s="22">
        <v>32000</v>
      </c>
      <c r="H2108" s="6" t="s">
        <v>3202</v>
      </c>
      <c r="I2108" s="22">
        <v>1771760</v>
      </c>
      <c r="K2108" s="6" t="s">
        <v>3273</v>
      </c>
      <c r="L2108" s="22">
        <v>312736</v>
      </c>
    </row>
    <row r="2109" spans="2:12">
      <c r="B2109" s="6" t="s">
        <v>2974</v>
      </c>
      <c r="C2109" s="22">
        <v>5078631</v>
      </c>
      <c r="E2109" s="6" t="s">
        <v>2980</v>
      </c>
      <c r="F2109" s="22">
        <v>172932</v>
      </c>
      <c r="H2109" s="6" t="s">
        <v>3203</v>
      </c>
      <c r="I2109" s="22">
        <v>1773825</v>
      </c>
      <c r="K2109" s="6" t="s">
        <v>3274</v>
      </c>
      <c r="L2109" s="22">
        <v>388446</v>
      </c>
    </row>
    <row r="2110" spans="2:12">
      <c r="B2110" s="6" t="s">
        <v>2975</v>
      </c>
      <c r="C2110" s="22">
        <v>0</v>
      </c>
      <c r="E2110" s="6" t="s">
        <v>2981</v>
      </c>
      <c r="F2110" s="22">
        <v>0</v>
      </c>
      <c r="H2110" s="6" t="s">
        <v>7196</v>
      </c>
      <c r="I2110" s="22">
        <v>0</v>
      </c>
      <c r="K2110" s="6" t="s">
        <v>3275</v>
      </c>
      <c r="L2110" s="22">
        <v>30489572</v>
      </c>
    </row>
    <row r="2111" spans="2:12">
      <c r="B2111" s="6" t="s">
        <v>2976</v>
      </c>
      <c r="C2111" s="22">
        <v>0</v>
      </c>
      <c r="E2111" s="6" t="s">
        <v>2982</v>
      </c>
      <c r="F2111" s="22">
        <v>28146</v>
      </c>
      <c r="H2111" s="6" t="s">
        <v>3204</v>
      </c>
      <c r="I2111" s="22">
        <v>0</v>
      </c>
      <c r="K2111" s="6" t="s">
        <v>3276</v>
      </c>
      <c r="L2111" s="22">
        <v>0</v>
      </c>
    </row>
    <row r="2112" spans="2:12">
      <c r="B2112" s="6" t="s">
        <v>2977</v>
      </c>
      <c r="C2112" s="22">
        <v>116470</v>
      </c>
      <c r="E2112" s="6" t="s">
        <v>2983</v>
      </c>
      <c r="F2112" s="22">
        <v>0</v>
      </c>
      <c r="H2112" s="6" t="s">
        <v>3205</v>
      </c>
      <c r="I2112" s="22">
        <v>0</v>
      </c>
      <c r="K2112" s="6" t="s">
        <v>3277</v>
      </c>
      <c r="L2112" s="22">
        <v>4154935</v>
      </c>
    </row>
    <row r="2113" spans="2:12">
      <c r="B2113" s="6" t="s">
        <v>2978</v>
      </c>
      <c r="C2113" s="22">
        <v>82335</v>
      </c>
      <c r="E2113" s="6" t="s">
        <v>2984</v>
      </c>
      <c r="F2113" s="22">
        <v>649388</v>
      </c>
      <c r="H2113" s="6" t="s">
        <v>7197</v>
      </c>
      <c r="I2113" s="22">
        <v>0</v>
      </c>
      <c r="K2113" s="6" t="s">
        <v>3278</v>
      </c>
      <c r="L2113" s="22">
        <v>0</v>
      </c>
    </row>
    <row r="2114" spans="2:12">
      <c r="B2114" s="6" t="s">
        <v>2979</v>
      </c>
      <c r="C2114" s="22">
        <v>0</v>
      </c>
      <c r="E2114" s="6" t="s">
        <v>2985</v>
      </c>
      <c r="F2114" s="22">
        <v>30700</v>
      </c>
      <c r="H2114" s="6" t="s">
        <v>3206</v>
      </c>
      <c r="I2114" s="22">
        <v>2045767</v>
      </c>
      <c r="K2114" s="6" t="s">
        <v>7631</v>
      </c>
      <c r="L2114" s="22">
        <v>0</v>
      </c>
    </row>
    <row r="2115" spans="2:12">
      <c r="B2115" s="6" t="s">
        <v>2980</v>
      </c>
      <c r="C2115" s="22">
        <v>0</v>
      </c>
      <c r="E2115" s="6" t="s">
        <v>2987</v>
      </c>
      <c r="F2115" s="22">
        <v>0</v>
      </c>
      <c r="H2115" s="6" t="s">
        <v>3207</v>
      </c>
      <c r="I2115" s="22">
        <v>518934</v>
      </c>
      <c r="K2115" s="6" t="s">
        <v>7202</v>
      </c>
      <c r="L2115" s="22">
        <v>0</v>
      </c>
    </row>
    <row r="2116" spans="2:12">
      <c r="B2116" s="6" t="s">
        <v>2981</v>
      </c>
      <c r="C2116" s="22">
        <v>0</v>
      </c>
      <c r="E2116" s="6" t="s">
        <v>6720</v>
      </c>
      <c r="F2116" s="22">
        <v>0</v>
      </c>
      <c r="H2116" s="6" t="s">
        <v>6742</v>
      </c>
      <c r="I2116" s="22">
        <v>0</v>
      </c>
      <c r="K2116" s="6" t="s">
        <v>3279</v>
      </c>
      <c r="L2116" s="22">
        <v>0</v>
      </c>
    </row>
    <row r="2117" spans="2:12">
      <c r="B2117" s="6" t="s">
        <v>2982</v>
      </c>
      <c r="C2117" s="22">
        <v>365662</v>
      </c>
      <c r="E2117" s="6" t="s">
        <v>2989</v>
      </c>
      <c r="F2117" s="22">
        <v>8729</v>
      </c>
      <c r="H2117" s="6" t="s">
        <v>6743</v>
      </c>
      <c r="I2117" s="22">
        <v>26086</v>
      </c>
      <c r="K2117" s="6" t="s">
        <v>3280</v>
      </c>
      <c r="L2117" s="22">
        <v>204046</v>
      </c>
    </row>
    <row r="2118" spans="2:12">
      <c r="B2118" s="6" t="s">
        <v>2983</v>
      </c>
      <c r="C2118" s="22">
        <v>0</v>
      </c>
      <c r="E2118" s="6" t="s">
        <v>2990</v>
      </c>
      <c r="F2118" s="22">
        <v>13729655</v>
      </c>
      <c r="H2118" s="6" t="s">
        <v>3208</v>
      </c>
      <c r="I2118" s="22">
        <v>3217493</v>
      </c>
      <c r="K2118" s="6" t="s">
        <v>3281</v>
      </c>
      <c r="L2118" s="22">
        <v>70862</v>
      </c>
    </row>
    <row r="2119" spans="2:12">
      <c r="B2119" s="6" t="s">
        <v>2984</v>
      </c>
      <c r="C2119" s="22">
        <v>780182</v>
      </c>
      <c r="E2119" s="6" t="s">
        <v>2991</v>
      </c>
      <c r="F2119" s="22">
        <v>1818180</v>
      </c>
      <c r="H2119" s="6" t="s">
        <v>3209</v>
      </c>
      <c r="I2119" s="22">
        <v>57068</v>
      </c>
      <c r="K2119" s="6" t="s">
        <v>3282</v>
      </c>
      <c r="L2119" s="22">
        <v>17170578</v>
      </c>
    </row>
    <row r="2120" spans="2:12">
      <c r="B2120" s="6" t="s">
        <v>2985</v>
      </c>
      <c r="C2120" s="22">
        <v>617525</v>
      </c>
      <c r="E2120" s="6" t="s">
        <v>2992</v>
      </c>
      <c r="F2120" s="22">
        <v>2428</v>
      </c>
      <c r="H2120" s="6" t="s">
        <v>6744</v>
      </c>
      <c r="I2120" s="22">
        <v>486150</v>
      </c>
      <c r="K2120" s="6" t="s">
        <v>3284</v>
      </c>
      <c r="L2120" s="22">
        <v>242685</v>
      </c>
    </row>
    <row r="2121" spans="2:12">
      <c r="B2121" s="6" t="s">
        <v>2986</v>
      </c>
      <c r="C2121" s="22">
        <v>4717</v>
      </c>
      <c r="E2121" s="6" t="s">
        <v>2993</v>
      </c>
      <c r="F2121" s="22">
        <v>3988523</v>
      </c>
      <c r="H2121" s="6" t="s">
        <v>7198</v>
      </c>
      <c r="I2121" s="22">
        <v>0</v>
      </c>
      <c r="K2121" s="6" t="s">
        <v>3285</v>
      </c>
      <c r="L2121" s="22">
        <v>0</v>
      </c>
    </row>
    <row r="2122" spans="2:12">
      <c r="B2122" s="6" t="s">
        <v>2987</v>
      </c>
      <c r="C2122" s="22">
        <v>159155</v>
      </c>
      <c r="E2122" s="6" t="s">
        <v>2994</v>
      </c>
      <c r="F2122" s="22">
        <v>0</v>
      </c>
      <c r="H2122" s="6" t="s">
        <v>6745</v>
      </c>
      <c r="I2122" s="22">
        <v>99199</v>
      </c>
      <c r="K2122" s="6" t="s">
        <v>7203</v>
      </c>
      <c r="L2122" s="22">
        <v>0</v>
      </c>
    </row>
    <row r="2123" spans="2:12">
      <c r="B2123" s="6" t="s">
        <v>2988</v>
      </c>
      <c r="C2123" s="22">
        <v>0</v>
      </c>
      <c r="E2123" s="6" t="s">
        <v>2995</v>
      </c>
      <c r="F2123" s="22">
        <v>0</v>
      </c>
      <c r="H2123" s="6" t="s">
        <v>3211</v>
      </c>
      <c r="I2123" s="22">
        <v>71984</v>
      </c>
      <c r="K2123" s="6" t="s">
        <v>6751</v>
      </c>
      <c r="L2123" s="22">
        <v>0</v>
      </c>
    </row>
    <row r="2124" spans="2:12">
      <c r="B2124" s="6" t="s">
        <v>2989</v>
      </c>
      <c r="C2124" s="22">
        <v>1500</v>
      </c>
      <c r="E2124" s="6" t="s">
        <v>6721</v>
      </c>
      <c r="F2124" s="22">
        <v>0</v>
      </c>
      <c r="H2124" s="6" t="s">
        <v>3212</v>
      </c>
      <c r="I2124" s="22">
        <v>1812</v>
      </c>
      <c r="K2124" s="6" t="s">
        <v>3286</v>
      </c>
      <c r="L2124" s="22">
        <v>45078</v>
      </c>
    </row>
    <row r="2125" spans="2:12">
      <c r="B2125" s="6" t="s">
        <v>2990</v>
      </c>
      <c r="C2125" s="22">
        <v>12619272</v>
      </c>
      <c r="E2125" s="6" t="s">
        <v>2996</v>
      </c>
      <c r="F2125" s="22">
        <v>0</v>
      </c>
      <c r="H2125" s="6" t="s">
        <v>3213</v>
      </c>
      <c r="I2125" s="22">
        <v>102240</v>
      </c>
      <c r="K2125" s="6" t="s">
        <v>3287</v>
      </c>
      <c r="L2125" s="22">
        <v>34390</v>
      </c>
    </row>
    <row r="2126" spans="2:12">
      <c r="B2126" s="6" t="s">
        <v>2991</v>
      </c>
      <c r="C2126" s="22">
        <v>4743230</v>
      </c>
      <c r="E2126" s="6" t="s">
        <v>2997</v>
      </c>
      <c r="F2126" s="22">
        <v>0</v>
      </c>
      <c r="H2126" s="6" t="s">
        <v>3214</v>
      </c>
      <c r="I2126" s="22">
        <v>0</v>
      </c>
      <c r="K2126" s="6" t="s">
        <v>3289</v>
      </c>
      <c r="L2126" s="22">
        <v>0</v>
      </c>
    </row>
    <row r="2127" spans="2:12">
      <c r="B2127" s="6" t="s">
        <v>2992</v>
      </c>
      <c r="C2127" s="22">
        <v>64718</v>
      </c>
      <c r="E2127" s="6" t="s">
        <v>2998</v>
      </c>
      <c r="F2127" s="22">
        <v>1418102</v>
      </c>
      <c r="H2127" s="6" t="s">
        <v>7199</v>
      </c>
      <c r="I2127" s="22">
        <v>0</v>
      </c>
      <c r="K2127" s="6" t="s">
        <v>3291</v>
      </c>
      <c r="L2127" s="22">
        <v>197179</v>
      </c>
    </row>
    <row r="2128" spans="2:12">
      <c r="B2128" s="6" t="s">
        <v>2993</v>
      </c>
      <c r="C2128" s="22">
        <v>1238491</v>
      </c>
      <c r="E2128" s="6" t="s">
        <v>2999</v>
      </c>
      <c r="F2128" s="22">
        <v>2716744</v>
      </c>
      <c r="H2128" s="6" t="s">
        <v>3216</v>
      </c>
      <c r="I2128" s="22">
        <v>8025788</v>
      </c>
      <c r="K2128" s="6" t="s">
        <v>3292</v>
      </c>
      <c r="L2128" s="22">
        <v>95379514</v>
      </c>
    </row>
    <row r="2129" spans="2:12">
      <c r="B2129" s="6" t="s">
        <v>2994</v>
      </c>
      <c r="C2129" s="22">
        <v>0</v>
      </c>
      <c r="E2129" s="6" t="s">
        <v>3000</v>
      </c>
      <c r="F2129" s="22">
        <v>55369</v>
      </c>
      <c r="H2129" s="6" t="s">
        <v>3218</v>
      </c>
      <c r="I2129" s="22">
        <v>35574828</v>
      </c>
      <c r="K2129" s="6" t="s">
        <v>3293</v>
      </c>
      <c r="L2129" s="22">
        <v>59091</v>
      </c>
    </row>
    <row r="2130" spans="2:12">
      <c r="B2130" s="6" t="s">
        <v>2995</v>
      </c>
      <c r="C2130" s="22">
        <v>0</v>
      </c>
      <c r="E2130" s="6" t="s">
        <v>3001</v>
      </c>
      <c r="F2130" s="22">
        <v>51086</v>
      </c>
      <c r="H2130" s="6" t="s">
        <v>3219</v>
      </c>
      <c r="I2130" s="22">
        <v>18651486</v>
      </c>
      <c r="K2130" s="6" t="s">
        <v>7204</v>
      </c>
      <c r="L2130" s="22">
        <v>0</v>
      </c>
    </row>
    <row r="2131" spans="2:12">
      <c r="B2131" s="6" t="s">
        <v>2996</v>
      </c>
      <c r="C2131" s="22">
        <v>0</v>
      </c>
      <c r="E2131" s="6" t="s">
        <v>3002</v>
      </c>
      <c r="F2131" s="22">
        <v>495778</v>
      </c>
      <c r="H2131" s="6" t="s">
        <v>3220</v>
      </c>
      <c r="I2131" s="22">
        <v>3957166</v>
      </c>
      <c r="K2131" s="6" t="s">
        <v>3295</v>
      </c>
      <c r="L2131" s="22">
        <v>385918</v>
      </c>
    </row>
    <row r="2132" spans="2:12">
      <c r="B2132" s="6" t="s">
        <v>2997</v>
      </c>
      <c r="C2132" s="22">
        <v>65646</v>
      </c>
      <c r="E2132" s="6" t="s">
        <v>6722</v>
      </c>
      <c r="F2132" s="22">
        <v>0</v>
      </c>
      <c r="H2132" s="6" t="s">
        <v>3221</v>
      </c>
      <c r="I2132" s="22">
        <v>1493592</v>
      </c>
      <c r="K2132" s="6" t="s">
        <v>3297</v>
      </c>
      <c r="L2132" s="22">
        <v>3552006</v>
      </c>
    </row>
    <row r="2133" spans="2:12">
      <c r="B2133" s="6" t="s">
        <v>2998</v>
      </c>
      <c r="C2133" s="22">
        <v>2722818</v>
      </c>
      <c r="E2133" s="6" t="s">
        <v>3003</v>
      </c>
      <c r="F2133" s="22">
        <v>117340</v>
      </c>
      <c r="H2133" s="6" t="s">
        <v>3222</v>
      </c>
      <c r="I2133" s="22">
        <v>135916</v>
      </c>
      <c r="K2133" s="6" t="s">
        <v>3299</v>
      </c>
      <c r="L2133" s="22">
        <v>55751</v>
      </c>
    </row>
    <row r="2134" spans="2:12">
      <c r="B2134" s="6" t="s">
        <v>2999</v>
      </c>
      <c r="C2134" s="22">
        <v>1041870</v>
      </c>
      <c r="E2134" s="6" t="s">
        <v>3004</v>
      </c>
      <c r="F2134" s="22">
        <v>357042</v>
      </c>
      <c r="H2134" s="6" t="s">
        <v>3223</v>
      </c>
      <c r="I2134" s="22">
        <v>163371</v>
      </c>
      <c r="K2134" s="6" t="s">
        <v>3300</v>
      </c>
      <c r="L2134" s="22">
        <v>0</v>
      </c>
    </row>
    <row r="2135" spans="2:12">
      <c r="B2135" s="6" t="s">
        <v>3000</v>
      </c>
      <c r="C2135" s="22">
        <v>160220</v>
      </c>
      <c r="E2135" s="6" t="s">
        <v>3005</v>
      </c>
      <c r="F2135" s="22">
        <v>1413707</v>
      </c>
      <c r="H2135" s="6" t="s">
        <v>3224</v>
      </c>
      <c r="I2135" s="22">
        <v>171232</v>
      </c>
      <c r="K2135" s="6" t="s">
        <v>3301</v>
      </c>
      <c r="L2135" s="22">
        <v>4610669</v>
      </c>
    </row>
    <row r="2136" spans="2:12">
      <c r="B2136" s="6" t="s">
        <v>3001</v>
      </c>
      <c r="C2136" s="22">
        <v>86369</v>
      </c>
      <c r="E2136" s="6" t="s">
        <v>3006</v>
      </c>
      <c r="F2136" s="22">
        <v>46602</v>
      </c>
      <c r="H2136" s="6" t="s">
        <v>3226</v>
      </c>
      <c r="I2136" s="22">
        <v>864177</v>
      </c>
      <c r="K2136" s="6" t="s">
        <v>3303</v>
      </c>
      <c r="L2136" s="22">
        <v>1690118</v>
      </c>
    </row>
    <row r="2137" spans="2:12">
      <c r="B2137" s="6" t="s">
        <v>3002</v>
      </c>
      <c r="C2137" s="22">
        <v>425494</v>
      </c>
      <c r="E2137" s="6" t="s">
        <v>3007</v>
      </c>
      <c r="F2137" s="22">
        <v>1246486</v>
      </c>
      <c r="H2137" s="6" t="s">
        <v>3230</v>
      </c>
      <c r="I2137" s="22">
        <v>0</v>
      </c>
      <c r="K2137" s="6" t="s">
        <v>3304</v>
      </c>
      <c r="L2137" s="22">
        <v>19360</v>
      </c>
    </row>
    <row r="2138" spans="2:12">
      <c r="B2138" s="6" t="s">
        <v>3003</v>
      </c>
      <c r="C2138" s="22">
        <v>0</v>
      </c>
      <c r="E2138" s="6" t="s">
        <v>6723</v>
      </c>
      <c r="F2138" s="22">
        <v>0</v>
      </c>
      <c r="H2138" s="6" t="s">
        <v>6746</v>
      </c>
      <c r="I2138" s="22">
        <v>0</v>
      </c>
      <c r="K2138" s="6" t="s">
        <v>6752</v>
      </c>
      <c r="L2138" s="22">
        <v>0</v>
      </c>
    </row>
    <row r="2139" spans="2:12">
      <c r="B2139" s="6" t="s">
        <v>3004</v>
      </c>
      <c r="C2139" s="22">
        <v>134964</v>
      </c>
      <c r="E2139" s="6" t="s">
        <v>3008</v>
      </c>
      <c r="F2139" s="22">
        <v>189977</v>
      </c>
      <c r="H2139" s="6" t="s">
        <v>3233</v>
      </c>
      <c r="I2139" s="22">
        <v>0</v>
      </c>
      <c r="K2139" s="6" t="s">
        <v>3305</v>
      </c>
      <c r="L2139" s="22">
        <v>0</v>
      </c>
    </row>
    <row r="2140" spans="2:12">
      <c r="B2140" s="6" t="s">
        <v>3005</v>
      </c>
      <c r="C2140" s="22">
        <v>2584936</v>
      </c>
      <c r="E2140" s="6" t="s">
        <v>3009</v>
      </c>
      <c r="F2140" s="22">
        <v>625176</v>
      </c>
      <c r="H2140" s="6" t="s">
        <v>3234</v>
      </c>
      <c r="I2140" s="22">
        <v>0</v>
      </c>
      <c r="K2140" s="6" t="s">
        <v>6753</v>
      </c>
      <c r="L2140" s="22">
        <v>0</v>
      </c>
    </row>
    <row r="2141" spans="2:12">
      <c r="B2141" s="6" t="s">
        <v>3006</v>
      </c>
      <c r="C2141" s="22">
        <v>43864</v>
      </c>
      <c r="E2141" s="6" t="s">
        <v>3010</v>
      </c>
      <c r="F2141" s="22">
        <v>0</v>
      </c>
      <c r="H2141" s="6" t="s">
        <v>6747</v>
      </c>
      <c r="I2141" s="22">
        <v>0</v>
      </c>
      <c r="K2141" s="6" t="s">
        <v>7205</v>
      </c>
      <c r="L2141" s="22">
        <v>496156</v>
      </c>
    </row>
    <row r="2142" spans="2:12">
      <c r="B2142" s="6" t="s">
        <v>3007</v>
      </c>
      <c r="C2142" s="22">
        <v>714243</v>
      </c>
      <c r="E2142" s="6" t="s">
        <v>3011</v>
      </c>
      <c r="F2142" s="22">
        <v>0</v>
      </c>
      <c r="H2142" s="6" t="s">
        <v>3235</v>
      </c>
      <c r="I2142" s="22">
        <v>215783</v>
      </c>
      <c r="K2142" s="6" t="s">
        <v>7206</v>
      </c>
      <c r="L2142" s="22">
        <v>0</v>
      </c>
    </row>
    <row r="2143" spans="2:12">
      <c r="B2143" s="6" t="s">
        <v>3008</v>
      </c>
      <c r="C2143" s="22">
        <v>822938</v>
      </c>
      <c r="E2143" s="6" t="s">
        <v>3012</v>
      </c>
      <c r="F2143" s="22">
        <v>0</v>
      </c>
      <c r="H2143" s="6" t="s">
        <v>3236</v>
      </c>
      <c r="I2143" s="22">
        <v>711267</v>
      </c>
      <c r="K2143" s="6" t="s">
        <v>3306</v>
      </c>
      <c r="L2143" s="22">
        <v>0</v>
      </c>
    </row>
    <row r="2144" spans="2:12">
      <c r="B2144" s="6" t="s">
        <v>3009</v>
      </c>
      <c r="C2144" s="22">
        <v>1277611</v>
      </c>
      <c r="E2144" s="6" t="s">
        <v>3013</v>
      </c>
      <c r="F2144" s="22">
        <v>0</v>
      </c>
      <c r="H2144" s="6" t="s">
        <v>3237</v>
      </c>
      <c r="I2144" s="22">
        <v>204026</v>
      </c>
      <c r="K2144" s="6" t="s">
        <v>3308</v>
      </c>
      <c r="L2144" s="22">
        <v>7757136</v>
      </c>
    </row>
    <row r="2145" spans="2:12">
      <c r="B2145" s="6" t="s">
        <v>3010</v>
      </c>
      <c r="C2145" s="22">
        <v>0</v>
      </c>
      <c r="E2145" s="6" t="s">
        <v>6724</v>
      </c>
      <c r="F2145" s="22">
        <v>0</v>
      </c>
      <c r="H2145" s="6" t="s">
        <v>3238</v>
      </c>
      <c r="I2145" s="22">
        <v>0</v>
      </c>
      <c r="K2145" s="6" t="s">
        <v>3309</v>
      </c>
      <c r="L2145" s="22">
        <v>107942</v>
      </c>
    </row>
    <row r="2146" spans="2:12">
      <c r="B2146" s="6" t="s">
        <v>3011</v>
      </c>
      <c r="C2146" s="22">
        <v>0</v>
      </c>
      <c r="E2146" s="6" t="s">
        <v>3014</v>
      </c>
      <c r="F2146" s="22">
        <v>0</v>
      </c>
      <c r="H2146" s="6" t="s">
        <v>7200</v>
      </c>
      <c r="I2146" s="22">
        <v>0</v>
      </c>
      <c r="K2146" s="6" t="s">
        <v>3310</v>
      </c>
      <c r="L2146" s="22">
        <v>0</v>
      </c>
    </row>
    <row r="2147" spans="2:12">
      <c r="B2147" s="6" t="s">
        <v>3012</v>
      </c>
      <c r="C2147" s="22">
        <v>0</v>
      </c>
      <c r="E2147" s="6" t="s">
        <v>3015</v>
      </c>
      <c r="F2147" s="22">
        <v>4982296</v>
      </c>
      <c r="H2147" s="6" t="s">
        <v>3239</v>
      </c>
      <c r="I2147" s="22">
        <v>1486143</v>
      </c>
      <c r="K2147" s="6" t="s">
        <v>7207</v>
      </c>
      <c r="L2147" s="22">
        <v>122125</v>
      </c>
    </row>
    <row r="2148" spans="2:12">
      <c r="B2148" s="6" t="s">
        <v>3013</v>
      </c>
      <c r="C2148" s="22">
        <v>0</v>
      </c>
      <c r="E2148" s="6" t="s">
        <v>3016</v>
      </c>
      <c r="F2148" s="22">
        <v>0</v>
      </c>
      <c r="H2148" s="6" t="s">
        <v>3240</v>
      </c>
      <c r="I2148" s="22">
        <v>18299</v>
      </c>
      <c r="K2148" s="6" t="s">
        <v>7632</v>
      </c>
      <c r="L2148" s="22">
        <v>63560</v>
      </c>
    </row>
    <row r="2149" spans="2:12">
      <c r="B2149" s="6" t="s">
        <v>3014</v>
      </c>
      <c r="C2149" s="22">
        <v>1806458</v>
      </c>
      <c r="E2149" s="6" t="s">
        <v>3017</v>
      </c>
      <c r="F2149" s="22">
        <v>176479</v>
      </c>
      <c r="H2149" s="6" t="s">
        <v>3242</v>
      </c>
      <c r="I2149" s="22">
        <v>2245181</v>
      </c>
      <c r="K2149" s="6" t="s">
        <v>3313</v>
      </c>
      <c r="L2149" s="22">
        <v>889051</v>
      </c>
    </row>
    <row r="2150" spans="2:12">
      <c r="B2150" s="6" t="s">
        <v>3015</v>
      </c>
      <c r="C2150" s="22">
        <v>662002</v>
      </c>
      <c r="E2150" s="6" t="s">
        <v>3018</v>
      </c>
      <c r="F2150" s="22">
        <v>272666</v>
      </c>
      <c r="H2150" s="6" t="s">
        <v>3243</v>
      </c>
      <c r="I2150" s="22">
        <v>1996787</v>
      </c>
      <c r="K2150" s="6" t="s">
        <v>6754</v>
      </c>
      <c r="L2150" s="22">
        <v>88784</v>
      </c>
    </row>
    <row r="2151" spans="2:12">
      <c r="B2151" s="6" t="s">
        <v>3016</v>
      </c>
      <c r="C2151" s="22">
        <v>0</v>
      </c>
      <c r="E2151" s="6" t="s">
        <v>3019</v>
      </c>
      <c r="F2151" s="22">
        <v>1328242</v>
      </c>
      <c r="H2151" s="6" t="s">
        <v>3244</v>
      </c>
      <c r="I2151" s="22">
        <v>14485</v>
      </c>
      <c r="K2151" s="6" t="s">
        <v>3315</v>
      </c>
      <c r="L2151" s="22">
        <v>0</v>
      </c>
    </row>
    <row r="2152" spans="2:12">
      <c r="B2152" s="6" t="s">
        <v>3017</v>
      </c>
      <c r="C2152" s="22">
        <v>168000</v>
      </c>
      <c r="E2152" s="6" t="s">
        <v>3020</v>
      </c>
      <c r="F2152" s="22">
        <v>2018444</v>
      </c>
      <c r="H2152" s="6" t="s">
        <v>3245</v>
      </c>
      <c r="I2152" s="22">
        <v>0</v>
      </c>
      <c r="K2152" s="6" t="s">
        <v>6755</v>
      </c>
      <c r="L2152" s="22">
        <v>0</v>
      </c>
    </row>
    <row r="2153" spans="2:12">
      <c r="B2153" s="6" t="s">
        <v>3018</v>
      </c>
      <c r="C2153" s="22">
        <v>59624</v>
      </c>
      <c r="E2153" s="6" t="s">
        <v>3021</v>
      </c>
      <c r="F2153" s="22">
        <v>161724</v>
      </c>
      <c r="H2153" s="6" t="s">
        <v>3246</v>
      </c>
      <c r="I2153" s="22">
        <v>0</v>
      </c>
      <c r="K2153" s="6" t="s">
        <v>3316</v>
      </c>
      <c r="L2153" s="22">
        <v>0</v>
      </c>
    </row>
    <row r="2154" spans="2:12">
      <c r="B2154" s="6" t="s">
        <v>3019</v>
      </c>
      <c r="C2154" s="22">
        <v>766902</v>
      </c>
      <c r="E2154" s="6" t="s">
        <v>3022</v>
      </c>
      <c r="F2154" s="22">
        <v>1487902</v>
      </c>
      <c r="H2154" s="6" t="s">
        <v>3247</v>
      </c>
      <c r="I2154" s="22">
        <v>0</v>
      </c>
      <c r="K2154" s="6" t="s">
        <v>7633</v>
      </c>
      <c r="L2154" s="22">
        <v>0</v>
      </c>
    </row>
    <row r="2155" spans="2:12">
      <c r="B2155" s="6" t="s">
        <v>3020</v>
      </c>
      <c r="C2155" s="22">
        <v>2031818</v>
      </c>
      <c r="E2155" s="6" t="s">
        <v>3023</v>
      </c>
      <c r="F2155" s="22">
        <v>0</v>
      </c>
      <c r="H2155" s="6" t="s">
        <v>3250</v>
      </c>
      <c r="I2155" s="22">
        <v>419382</v>
      </c>
      <c r="K2155" s="6" t="s">
        <v>3319</v>
      </c>
      <c r="L2155" s="22">
        <v>868903</v>
      </c>
    </row>
    <row r="2156" spans="2:12">
      <c r="B2156" s="6" t="s">
        <v>3021</v>
      </c>
      <c r="C2156" s="22">
        <v>195560</v>
      </c>
      <c r="E2156" s="6" t="s">
        <v>3024</v>
      </c>
      <c r="F2156" s="22">
        <v>0</v>
      </c>
      <c r="H2156" s="6" t="s">
        <v>3251</v>
      </c>
      <c r="I2156" s="22">
        <v>56415</v>
      </c>
      <c r="K2156" s="6" t="s">
        <v>3320</v>
      </c>
      <c r="L2156" s="22">
        <v>244420</v>
      </c>
    </row>
    <row r="2157" spans="2:12">
      <c r="B2157" s="6" t="s">
        <v>3022</v>
      </c>
      <c r="C2157" s="22">
        <v>755193</v>
      </c>
      <c r="E2157" s="6" t="s">
        <v>3025</v>
      </c>
      <c r="F2157" s="22">
        <v>0</v>
      </c>
      <c r="H2157" s="6" t="s">
        <v>3252</v>
      </c>
      <c r="I2157" s="22">
        <v>316518</v>
      </c>
      <c r="K2157" s="6" t="s">
        <v>3322</v>
      </c>
      <c r="L2157" s="22">
        <v>702067</v>
      </c>
    </row>
    <row r="2158" spans="2:12">
      <c r="B2158" s="6" t="s">
        <v>3023</v>
      </c>
      <c r="C2158" s="22">
        <v>0</v>
      </c>
      <c r="E2158" s="6" t="s">
        <v>3026</v>
      </c>
      <c r="F2158" s="22">
        <v>20103</v>
      </c>
      <c r="H2158" s="6" t="s">
        <v>3253</v>
      </c>
      <c r="I2158" s="22">
        <v>110841042</v>
      </c>
      <c r="K2158" s="6" t="s">
        <v>7634</v>
      </c>
      <c r="L2158" s="22">
        <v>0</v>
      </c>
    </row>
    <row r="2159" spans="2:12">
      <c r="B2159" s="6" t="s">
        <v>3024</v>
      </c>
      <c r="C2159" s="22">
        <v>0</v>
      </c>
      <c r="E2159" s="6" t="s">
        <v>3027</v>
      </c>
      <c r="F2159" s="22">
        <v>538167</v>
      </c>
      <c r="H2159" s="6" t="s">
        <v>3254</v>
      </c>
      <c r="I2159" s="22">
        <v>0</v>
      </c>
      <c r="K2159" s="6" t="s">
        <v>3323</v>
      </c>
      <c r="L2159" s="22">
        <v>130835</v>
      </c>
    </row>
    <row r="2160" spans="2:12">
      <c r="B2160" s="6" t="s">
        <v>3025</v>
      </c>
      <c r="C2160" s="22">
        <v>0</v>
      </c>
      <c r="E2160" s="6" t="s">
        <v>3028</v>
      </c>
      <c r="F2160" s="22">
        <v>42000</v>
      </c>
      <c r="H2160" s="6" t="s">
        <v>3256</v>
      </c>
      <c r="I2160" s="22">
        <v>1231652</v>
      </c>
      <c r="K2160" s="6" t="s">
        <v>7635</v>
      </c>
      <c r="L2160" s="22">
        <v>0</v>
      </c>
    </row>
    <row r="2161" spans="2:12">
      <c r="B2161" s="6" t="s">
        <v>3026</v>
      </c>
      <c r="C2161" s="22">
        <v>199630</v>
      </c>
      <c r="E2161" s="6" t="s">
        <v>3029</v>
      </c>
      <c r="F2161" s="22">
        <v>1673256</v>
      </c>
      <c r="H2161" s="6" t="s">
        <v>3257</v>
      </c>
      <c r="I2161" s="22">
        <v>1032</v>
      </c>
      <c r="K2161" s="6" t="s">
        <v>6756</v>
      </c>
      <c r="L2161" s="22">
        <v>0</v>
      </c>
    </row>
    <row r="2162" spans="2:12">
      <c r="B2162" s="6" t="s">
        <v>3027</v>
      </c>
      <c r="C2162" s="22">
        <v>252002</v>
      </c>
      <c r="E2162" s="6" t="s">
        <v>3030</v>
      </c>
      <c r="F2162" s="22">
        <v>238449</v>
      </c>
      <c r="H2162" s="6" t="s">
        <v>6748</v>
      </c>
      <c r="I2162" s="22">
        <v>0</v>
      </c>
      <c r="K2162" s="6" t="s">
        <v>6757</v>
      </c>
      <c r="L2162" s="22">
        <v>0</v>
      </c>
    </row>
    <row r="2163" spans="2:12">
      <c r="B2163" s="6" t="s">
        <v>3028</v>
      </c>
      <c r="C2163" s="22">
        <v>11291</v>
      </c>
      <c r="E2163" s="6" t="s">
        <v>3031</v>
      </c>
      <c r="F2163" s="22">
        <v>798027</v>
      </c>
      <c r="H2163" s="6" t="s">
        <v>7201</v>
      </c>
      <c r="I2163" s="22">
        <v>0</v>
      </c>
      <c r="K2163" s="6" t="s">
        <v>3325</v>
      </c>
      <c r="L2163" s="22">
        <v>0</v>
      </c>
    </row>
    <row r="2164" spans="2:12">
      <c r="B2164" s="6" t="s">
        <v>3029</v>
      </c>
      <c r="C2164" s="22">
        <v>35584</v>
      </c>
      <c r="E2164" s="6" t="s">
        <v>3032</v>
      </c>
      <c r="F2164" s="22">
        <v>0</v>
      </c>
      <c r="H2164" s="6" t="s">
        <v>3259</v>
      </c>
      <c r="I2164" s="22">
        <v>0</v>
      </c>
      <c r="K2164" s="6" t="s">
        <v>6758</v>
      </c>
      <c r="L2164" s="22">
        <v>4895216</v>
      </c>
    </row>
    <row r="2165" spans="2:12">
      <c r="B2165" s="6" t="s">
        <v>3030</v>
      </c>
      <c r="C2165" s="22">
        <v>26680</v>
      </c>
      <c r="E2165" s="6" t="s">
        <v>3033</v>
      </c>
      <c r="F2165" s="22">
        <v>37200</v>
      </c>
      <c r="H2165" s="6" t="s">
        <v>3260</v>
      </c>
      <c r="I2165" s="22">
        <v>12510426</v>
      </c>
      <c r="K2165" s="6" t="s">
        <v>3327</v>
      </c>
      <c r="L2165" s="22">
        <v>7545492</v>
      </c>
    </row>
    <row r="2166" spans="2:12">
      <c r="B2166" s="6" t="s">
        <v>3031</v>
      </c>
      <c r="C2166" s="22">
        <v>746611</v>
      </c>
      <c r="E2166" s="6" t="s">
        <v>3034</v>
      </c>
      <c r="F2166" s="22">
        <v>67215477</v>
      </c>
      <c r="H2166" s="6" t="s">
        <v>3261</v>
      </c>
      <c r="I2166" s="22">
        <v>322401</v>
      </c>
      <c r="K2166" s="6" t="s">
        <v>3328</v>
      </c>
      <c r="L2166" s="22">
        <v>5692929</v>
      </c>
    </row>
    <row r="2167" spans="2:12">
      <c r="B2167" s="6" t="s">
        <v>3032</v>
      </c>
      <c r="C2167" s="22">
        <v>0</v>
      </c>
      <c r="E2167" s="6" t="s">
        <v>3035</v>
      </c>
      <c r="F2167" s="22">
        <v>242454</v>
      </c>
      <c r="H2167" s="6" t="s">
        <v>3262</v>
      </c>
      <c r="I2167" s="22">
        <v>15099</v>
      </c>
      <c r="K2167" s="6" t="s">
        <v>3329</v>
      </c>
      <c r="L2167" s="22">
        <v>2080270</v>
      </c>
    </row>
    <row r="2168" spans="2:12">
      <c r="B2168" s="6" t="s">
        <v>3033</v>
      </c>
      <c r="C2168" s="22">
        <v>188749</v>
      </c>
      <c r="E2168" s="6" t="s">
        <v>3037</v>
      </c>
      <c r="F2168" s="22">
        <v>232912</v>
      </c>
      <c r="H2168" s="6" t="s">
        <v>6749</v>
      </c>
      <c r="I2168" s="22">
        <v>105175</v>
      </c>
      <c r="K2168" s="6" t="s">
        <v>3330</v>
      </c>
      <c r="L2168" s="22">
        <v>679779</v>
      </c>
    </row>
    <row r="2169" spans="2:12">
      <c r="B2169" s="6" t="s">
        <v>3034</v>
      </c>
      <c r="C2169" s="22">
        <v>64311561</v>
      </c>
      <c r="E2169" s="6" t="s">
        <v>3038</v>
      </c>
      <c r="F2169" s="22">
        <v>9663</v>
      </c>
      <c r="H2169" s="6" t="s">
        <v>3263</v>
      </c>
      <c r="I2169" s="22">
        <v>6423771</v>
      </c>
      <c r="K2169" s="6" t="s">
        <v>3332</v>
      </c>
      <c r="L2169" s="22">
        <v>142525</v>
      </c>
    </row>
    <row r="2170" spans="2:12">
      <c r="B2170" s="6" t="s">
        <v>3035</v>
      </c>
      <c r="C2170" s="22">
        <v>281007</v>
      </c>
      <c r="E2170" s="6" t="s">
        <v>3039</v>
      </c>
      <c r="F2170" s="22">
        <v>0</v>
      </c>
      <c r="H2170" s="6" t="s">
        <v>3264</v>
      </c>
      <c r="I2170" s="22">
        <v>0</v>
      </c>
      <c r="K2170" s="6" t="s">
        <v>3333</v>
      </c>
      <c r="L2170" s="22">
        <v>1400803</v>
      </c>
    </row>
    <row r="2171" spans="2:12">
      <c r="B2171" s="6" t="s">
        <v>3036</v>
      </c>
      <c r="C2171" s="22">
        <v>220893</v>
      </c>
      <c r="E2171" s="6" t="s">
        <v>3040</v>
      </c>
      <c r="F2171" s="22">
        <v>4185</v>
      </c>
      <c r="H2171" s="6" t="s">
        <v>3265</v>
      </c>
      <c r="I2171" s="22">
        <v>61612</v>
      </c>
      <c r="K2171" s="6" t="s">
        <v>3334</v>
      </c>
      <c r="L2171" s="22">
        <v>566801</v>
      </c>
    </row>
    <row r="2172" spans="2:12">
      <c r="B2172" s="6" t="s">
        <v>3037</v>
      </c>
      <c r="C2172" s="22">
        <v>196942</v>
      </c>
      <c r="E2172" s="6" t="s">
        <v>3041</v>
      </c>
      <c r="F2172" s="22">
        <v>82512</v>
      </c>
      <c r="H2172" s="6" t="s">
        <v>3267</v>
      </c>
      <c r="I2172" s="22">
        <v>1010855</v>
      </c>
      <c r="K2172" s="6" t="s">
        <v>3335</v>
      </c>
      <c r="L2172" s="22">
        <v>0</v>
      </c>
    </row>
    <row r="2173" spans="2:12">
      <c r="B2173" s="6" t="s">
        <v>3038</v>
      </c>
      <c r="C2173" s="22">
        <v>8162421</v>
      </c>
      <c r="E2173" s="6" t="s">
        <v>3042</v>
      </c>
      <c r="F2173" s="22">
        <v>4285107</v>
      </c>
      <c r="H2173" s="6" t="s">
        <v>3268</v>
      </c>
      <c r="I2173" s="22">
        <v>3226747</v>
      </c>
      <c r="K2173" s="6" t="s">
        <v>3336</v>
      </c>
      <c r="L2173" s="22">
        <v>0</v>
      </c>
    </row>
    <row r="2174" spans="2:12">
      <c r="B2174" s="6" t="s">
        <v>3039</v>
      </c>
      <c r="C2174" s="22">
        <v>51191</v>
      </c>
      <c r="E2174" s="6" t="s">
        <v>3043</v>
      </c>
      <c r="F2174" s="22">
        <v>0</v>
      </c>
      <c r="H2174" s="6" t="s">
        <v>6750</v>
      </c>
      <c r="I2174" s="22">
        <v>0</v>
      </c>
      <c r="K2174" s="6" t="s">
        <v>7636</v>
      </c>
      <c r="L2174" s="22">
        <v>0</v>
      </c>
    </row>
    <row r="2175" spans="2:12">
      <c r="B2175" s="6" t="s">
        <v>3040</v>
      </c>
      <c r="C2175" s="22">
        <v>11300</v>
      </c>
      <c r="E2175" s="6" t="s">
        <v>3044</v>
      </c>
      <c r="F2175" s="22">
        <v>0</v>
      </c>
      <c r="H2175" s="6" t="s">
        <v>3269</v>
      </c>
      <c r="I2175" s="22">
        <v>131781</v>
      </c>
      <c r="K2175" s="6" t="s">
        <v>3337</v>
      </c>
      <c r="L2175" s="22">
        <v>17711867</v>
      </c>
    </row>
    <row r="2176" spans="2:12">
      <c r="B2176" s="6" t="s">
        <v>3041</v>
      </c>
      <c r="C2176" s="22">
        <v>1803460</v>
      </c>
      <c r="E2176" s="6" t="s">
        <v>3045</v>
      </c>
      <c r="F2176" s="22">
        <v>6953</v>
      </c>
      <c r="H2176" s="6" t="s">
        <v>3270</v>
      </c>
      <c r="I2176" s="22">
        <v>29835</v>
      </c>
      <c r="K2176" s="6" t="s">
        <v>3338</v>
      </c>
      <c r="L2176" s="22">
        <v>184929</v>
      </c>
    </row>
    <row r="2177" spans="2:12">
      <c r="B2177" s="6" t="s">
        <v>3042</v>
      </c>
      <c r="C2177" s="22">
        <v>1760347</v>
      </c>
      <c r="E2177" s="6" t="s">
        <v>3046</v>
      </c>
      <c r="F2177" s="22">
        <v>3068864</v>
      </c>
      <c r="H2177" s="6" t="s">
        <v>3272</v>
      </c>
      <c r="I2177" s="22">
        <v>0</v>
      </c>
      <c r="K2177" s="6" t="s">
        <v>3341</v>
      </c>
      <c r="L2177" s="22">
        <v>27901</v>
      </c>
    </row>
    <row r="2178" spans="2:12">
      <c r="B2178" s="6" t="s">
        <v>3043</v>
      </c>
      <c r="C2178" s="22">
        <v>0</v>
      </c>
      <c r="E2178" s="6" t="s">
        <v>3047</v>
      </c>
      <c r="F2178" s="22">
        <v>26138</v>
      </c>
      <c r="H2178" s="6" t="s">
        <v>3273</v>
      </c>
      <c r="I2178" s="22">
        <v>226315</v>
      </c>
      <c r="K2178" s="6" t="s">
        <v>7637</v>
      </c>
      <c r="L2178" s="22">
        <v>41703</v>
      </c>
    </row>
    <row r="2179" spans="2:12">
      <c r="B2179" s="6" t="s">
        <v>3044</v>
      </c>
      <c r="C2179" s="22">
        <v>0</v>
      </c>
      <c r="E2179" s="6" t="s">
        <v>3048</v>
      </c>
      <c r="F2179" s="22">
        <v>0</v>
      </c>
      <c r="H2179" s="6" t="s">
        <v>3274</v>
      </c>
      <c r="I2179" s="22">
        <v>392175</v>
      </c>
      <c r="K2179" s="6" t="s">
        <v>3343</v>
      </c>
      <c r="L2179" s="22">
        <v>967053</v>
      </c>
    </row>
    <row r="2180" spans="2:12">
      <c r="B2180" s="6" t="s">
        <v>3045</v>
      </c>
      <c r="C2180" s="22">
        <v>5390</v>
      </c>
      <c r="E2180" s="6" t="s">
        <v>3049</v>
      </c>
      <c r="F2180" s="22">
        <v>0</v>
      </c>
      <c r="H2180" s="6" t="s">
        <v>3275</v>
      </c>
      <c r="I2180" s="22">
        <v>9352463</v>
      </c>
      <c r="K2180" s="6" t="s">
        <v>7208</v>
      </c>
      <c r="L2180" s="22">
        <v>0</v>
      </c>
    </row>
    <row r="2181" spans="2:12">
      <c r="B2181" s="6" t="s">
        <v>3046</v>
      </c>
      <c r="C2181" s="22">
        <v>2271257</v>
      </c>
      <c r="E2181" s="6" t="s">
        <v>3050</v>
      </c>
      <c r="F2181" s="22">
        <v>0</v>
      </c>
      <c r="H2181" s="6" t="s">
        <v>3276</v>
      </c>
      <c r="I2181" s="22">
        <v>46694</v>
      </c>
      <c r="K2181" s="6" t="s">
        <v>3344</v>
      </c>
      <c r="L2181" s="22">
        <v>0</v>
      </c>
    </row>
    <row r="2182" spans="2:12">
      <c r="B2182" s="6" t="s">
        <v>3047</v>
      </c>
      <c r="C2182" s="22">
        <v>156832</v>
      </c>
      <c r="E2182" s="6" t="s">
        <v>3051</v>
      </c>
      <c r="F2182" s="22">
        <v>3970</v>
      </c>
      <c r="H2182" s="6" t="s">
        <v>3277</v>
      </c>
      <c r="I2182" s="22">
        <v>4801114</v>
      </c>
      <c r="K2182" s="6" t="s">
        <v>3345</v>
      </c>
      <c r="L2182" s="22">
        <v>329406</v>
      </c>
    </row>
    <row r="2183" spans="2:12">
      <c r="B2183" s="6" t="s">
        <v>3048</v>
      </c>
      <c r="C2183" s="22">
        <v>0</v>
      </c>
      <c r="E2183" s="6" t="s">
        <v>3052</v>
      </c>
      <c r="F2183" s="22">
        <v>0</v>
      </c>
      <c r="H2183" s="6" t="s">
        <v>3278</v>
      </c>
      <c r="I2183" s="22">
        <v>0</v>
      </c>
      <c r="K2183" s="6" t="s">
        <v>3347</v>
      </c>
      <c r="L2183" s="22">
        <v>24227</v>
      </c>
    </row>
    <row r="2184" spans="2:12">
      <c r="B2184" s="6" t="s">
        <v>3049</v>
      </c>
      <c r="C2184" s="22">
        <v>0</v>
      </c>
      <c r="E2184" s="6" t="s">
        <v>3053</v>
      </c>
      <c r="F2184" s="22">
        <v>377805</v>
      </c>
      <c r="H2184" s="6" t="s">
        <v>7202</v>
      </c>
      <c r="I2184" s="22">
        <v>0</v>
      </c>
      <c r="K2184" s="6" t="s">
        <v>3349</v>
      </c>
      <c r="L2184" s="22">
        <v>816516</v>
      </c>
    </row>
    <row r="2185" spans="2:12">
      <c r="B2185" s="6" t="s">
        <v>3050</v>
      </c>
      <c r="C2185" s="22">
        <v>124885</v>
      </c>
      <c r="E2185" s="6" t="s">
        <v>3054</v>
      </c>
      <c r="F2185" s="22">
        <v>292538</v>
      </c>
      <c r="H2185" s="6" t="s">
        <v>3279</v>
      </c>
      <c r="I2185" s="22">
        <v>0</v>
      </c>
      <c r="K2185" s="6" t="s">
        <v>6759</v>
      </c>
      <c r="L2185" s="22">
        <v>17119</v>
      </c>
    </row>
    <row r="2186" spans="2:12">
      <c r="B2186" s="6" t="s">
        <v>3051</v>
      </c>
      <c r="C2186" s="22">
        <v>13567</v>
      </c>
      <c r="E2186" s="6" t="s">
        <v>3055</v>
      </c>
      <c r="F2186" s="22">
        <v>30932912</v>
      </c>
      <c r="H2186" s="6" t="s">
        <v>3280</v>
      </c>
      <c r="I2186" s="22">
        <v>188955</v>
      </c>
      <c r="K2186" s="6" t="s">
        <v>3350</v>
      </c>
      <c r="L2186" s="22">
        <v>4533454</v>
      </c>
    </row>
    <row r="2187" spans="2:12">
      <c r="B2187" s="6" t="s">
        <v>3052</v>
      </c>
      <c r="C2187" s="22">
        <v>0</v>
      </c>
      <c r="E2187" s="6" t="s">
        <v>3056</v>
      </c>
      <c r="F2187" s="22">
        <v>39392747</v>
      </c>
      <c r="H2187" s="6" t="s">
        <v>3281</v>
      </c>
      <c r="I2187" s="22">
        <v>18320</v>
      </c>
      <c r="K2187" s="6" t="s">
        <v>3351</v>
      </c>
      <c r="L2187" s="22">
        <v>0</v>
      </c>
    </row>
    <row r="2188" spans="2:12">
      <c r="B2188" s="6" t="s">
        <v>3053</v>
      </c>
      <c r="C2188" s="22">
        <v>317563</v>
      </c>
      <c r="E2188" s="6" t="s">
        <v>3057</v>
      </c>
      <c r="F2188" s="22">
        <v>71238909</v>
      </c>
      <c r="H2188" s="6" t="s">
        <v>3282</v>
      </c>
      <c r="I2188" s="22">
        <v>10227787</v>
      </c>
      <c r="K2188" s="6" t="s">
        <v>3354</v>
      </c>
      <c r="L2188" s="22">
        <v>29922</v>
      </c>
    </row>
    <row r="2189" spans="2:12">
      <c r="B2189" s="6" t="s">
        <v>3054</v>
      </c>
      <c r="C2189" s="22">
        <v>0</v>
      </c>
      <c r="E2189" s="6" t="s">
        <v>3059</v>
      </c>
      <c r="F2189" s="22">
        <v>355526</v>
      </c>
      <c r="H2189" s="6" t="s">
        <v>3283</v>
      </c>
      <c r="I2189" s="22">
        <v>0</v>
      </c>
      <c r="K2189" s="6" t="s">
        <v>3355</v>
      </c>
      <c r="L2189" s="22">
        <v>1392197</v>
      </c>
    </row>
    <row r="2190" spans="2:12">
      <c r="B2190" s="6" t="s">
        <v>3055</v>
      </c>
      <c r="C2190" s="22">
        <v>36752703</v>
      </c>
      <c r="E2190" s="6" t="s">
        <v>3060</v>
      </c>
      <c r="F2190" s="22">
        <v>2999162</v>
      </c>
      <c r="H2190" s="6" t="s">
        <v>3284</v>
      </c>
      <c r="I2190" s="22">
        <v>6281</v>
      </c>
      <c r="K2190" s="6" t="s">
        <v>3358</v>
      </c>
      <c r="L2190" s="22">
        <v>7527498</v>
      </c>
    </row>
    <row r="2191" spans="2:12">
      <c r="B2191" s="6" t="s">
        <v>3056</v>
      </c>
      <c r="C2191" s="22">
        <v>29593453</v>
      </c>
      <c r="E2191" s="6" t="s">
        <v>6725</v>
      </c>
      <c r="F2191" s="22">
        <v>0</v>
      </c>
      <c r="H2191" s="6" t="s">
        <v>3285</v>
      </c>
      <c r="I2191" s="22">
        <v>0</v>
      </c>
      <c r="K2191" s="6" t="s">
        <v>7209</v>
      </c>
      <c r="L2191" s="22">
        <v>169775</v>
      </c>
    </row>
    <row r="2192" spans="2:12">
      <c r="B2192" s="6" t="s">
        <v>3057</v>
      </c>
      <c r="C2192" s="22">
        <v>80709288</v>
      </c>
      <c r="E2192" s="6" t="s">
        <v>3062</v>
      </c>
      <c r="F2192" s="22">
        <v>0</v>
      </c>
      <c r="H2192" s="6" t="s">
        <v>7203</v>
      </c>
      <c r="I2192" s="22">
        <v>0</v>
      </c>
      <c r="K2192" s="6" t="s">
        <v>3359</v>
      </c>
      <c r="L2192" s="22">
        <v>0</v>
      </c>
    </row>
    <row r="2193" spans="2:12">
      <c r="B2193" s="6" t="s">
        <v>3058</v>
      </c>
      <c r="C2193" s="22">
        <v>0</v>
      </c>
      <c r="E2193" s="6" t="s">
        <v>3063</v>
      </c>
      <c r="F2193" s="22">
        <v>598604</v>
      </c>
      <c r="H2193" s="6" t="s">
        <v>6751</v>
      </c>
      <c r="I2193" s="22">
        <v>0</v>
      </c>
      <c r="K2193" s="6" t="s">
        <v>3361</v>
      </c>
      <c r="L2193" s="22">
        <v>2646614</v>
      </c>
    </row>
    <row r="2194" spans="2:12">
      <c r="B2194" s="6" t="s">
        <v>3059</v>
      </c>
      <c r="C2194" s="22">
        <v>109848</v>
      </c>
      <c r="E2194" s="6" t="s">
        <v>6726</v>
      </c>
      <c r="F2194" s="22">
        <v>0</v>
      </c>
      <c r="H2194" s="6" t="s">
        <v>3286</v>
      </c>
      <c r="I2194" s="22">
        <v>57645</v>
      </c>
      <c r="K2194" s="6" t="s">
        <v>7638</v>
      </c>
      <c r="L2194" s="22">
        <v>0</v>
      </c>
    </row>
    <row r="2195" spans="2:12">
      <c r="B2195" s="6" t="s">
        <v>3060</v>
      </c>
      <c r="C2195" s="22">
        <v>971198</v>
      </c>
      <c r="E2195" s="6" t="s">
        <v>3064</v>
      </c>
      <c r="F2195" s="22">
        <v>235558</v>
      </c>
      <c r="H2195" s="6" t="s">
        <v>3287</v>
      </c>
      <c r="I2195" s="22">
        <v>32331</v>
      </c>
      <c r="K2195" s="6" t="s">
        <v>3362</v>
      </c>
      <c r="L2195" s="22">
        <v>208634</v>
      </c>
    </row>
    <row r="2196" spans="2:12">
      <c r="B2196" s="6" t="s">
        <v>3061</v>
      </c>
      <c r="C2196" s="22">
        <v>0</v>
      </c>
      <c r="E2196" s="6" t="s">
        <v>3065</v>
      </c>
      <c r="F2196" s="22">
        <v>0</v>
      </c>
      <c r="H2196" s="6" t="s">
        <v>3289</v>
      </c>
      <c r="I2196" s="22">
        <v>630625</v>
      </c>
      <c r="K2196" s="6" t="s">
        <v>3363</v>
      </c>
      <c r="L2196" s="22">
        <v>0</v>
      </c>
    </row>
    <row r="2197" spans="2:12">
      <c r="B2197" s="6" t="s">
        <v>3062</v>
      </c>
      <c r="C2197" s="22">
        <v>217708</v>
      </c>
      <c r="E2197" s="6" t="s">
        <v>6727</v>
      </c>
      <c r="F2197" s="22">
        <v>0</v>
      </c>
      <c r="H2197" s="6" t="s">
        <v>3290</v>
      </c>
      <c r="I2197" s="22">
        <v>0</v>
      </c>
      <c r="K2197" s="6" t="s">
        <v>3366</v>
      </c>
      <c r="L2197" s="22">
        <v>1808077</v>
      </c>
    </row>
    <row r="2198" spans="2:12">
      <c r="B2198" s="6" t="s">
        <v>3063</v>
      </c>
      <c r="C2198" s="22">
        <v>584000</v>
      </c>
      <c r="E2198" s="6" t="s">
        <v>3066</v>
      </c>
      <c r="F2198" s="22">
        <v>0</v>
      </c>
      <c r="H2198" s="6" t="s">
        <v>3291</v>
      </c>
      <c r="I2198" s="22">
        <v>147019</v>
      </c>
      <c r="K2198" s="6" t="s">
        <v>3367</v>
      </c>
      <c r="L2198" s="22">
        <v>22824</v>
      </c>
    </row>
    <row r="2199" spans="2:12">
      <c r="B2199" s="6" t="s">
        <v>3064</v>
      </c>
      <c r="C2199" s="22">
        <v>173854</v>
      </c>
      <c r="E2199" s="6" t="s">
        <v>3067</v>
      </c>
      <c r="F2199" s="22">
        <v>5187636</v>
      </c>
      <c r="H2199" s="6" t="s">
        <v>3292</v>
      </c>
      <c r="I2199" s="22">
        <v>114646045</v>
      </c>
      <c r="K2199" s="6" t="s">
        <v>3368</v>
      </c>
      <c r="L2199" s="22">
        <v>32200</v>
      </c>
    </row>
    <row r="2200" spans="2:12">
      <c r="B2200" s="6" t="s">
        <v>3065</v>
      </c>
      <c r="C2200" s="22">
        <v>0</v>
      </c>
      <c r="E2200" s="6" t="s">
        <v>3068</v>
      </c>
      <c r="F2200" s="22">
        <v>527057</v>
      </c>
      <c r="H2200" s="6" t="s">
        <v>3293</v>
      </c>
      <c r="I2200" s="22">
        <v>109253</v>
      </c>
      <c r="K2200" s="6" t="s">
        <v>3371</v>
      </c>
      <c r="L2200" s="22">
        <v>0</v>
      </c>
    </row>
    <row r="2201" spans="2:12">
      <c r="B2201" s="6" t="s">
        <v>3066</v>
      </c>
      <c r="C2201" s="22">
        <v>0</v>
      </c>
      <c r="E2201" s="6" t="s">
        <v>3069</v>
      </c>
      <c r="F2201" s="22">
        <v>770619</v>
      </c>
      <c r="H2201" s="6" t="s">
        <v>7204</v>
      </c>
      <c r="I2201" s="22">
        <v>0</v>
      </c>
      <c r="K2201" s="6" t="s">
        <v>3372</v>
      </c>
      <c r="L2201" s="22">
        <v>0</v>
      </c>
    </row>
    <row r="2202" spans="2:12">
      <c r="B2202" s="6" t="s">
        <v>3067</v>
      </c>
      <c r="C2202" s="22">
        <v>3003403</v>
      </c>
      <c r="E2202" s="6" t="s">
        <v>3070</v>
      </c>
      <c r="F2202" s="22">
        <v>0</v>
      </c>
      <c r="H2202" s="6" t="s">
        <v>3295</v>
      </c>
      <c r="I2202" s="22">
        <v>1041660</v>
      </c>
      <c r="K2202" s="6" t="s">
        <v>3374</v>
      </c>
      <c r="L2202" s="22">
        <v>0</v>
      </c>
    </row>
    <row r="2203" spans="2:12">
      <c r="B2203" s="6" t="s">
        <v>3068</v>
      </c>
      <c r="C2203" s="22">
        <v>332314</v>
      </c>
      <c r="E2203" s="6" t="s">
        <v>3072</v>
      </c>
      <c r="F2203" s="22">
        <v>0</v>
      </c>
      <c r="H2203" s="6" t="s">
        <v>3297</v>
      </c>
      <c r="I2203" s="22">
        <v>2984797</v>
      </c>
      <c r="K2203" s="6" t="s">
        <v>7639</v>
      </c>
      <c r="L2203" s="22">
        <v>0</v>
      </c>
    </row>
    <row r="2204" spans="2:12">
      <c r="B2204" s="6" t="s">
        <v>3069</v>
      </c>
      <c r="C2204" s="22">
        <v>416627</v>
      </c>
      <c r="E2204" s="6" t="s">
        <v>3073</v>
      </c>
      <c r="F2204" s="22">
        <v>0</v>
      </c>
      <c r="H2204" s="6" t="s">
        <v>3299</v>
      </c>
      <c r="I2204" s="22">
        <v>0</v>
      </c>
      <c r="K2204" s="6" t="s">
        <v>3376</v>
      </c>
      <c r="L2204" s="22">
        <v>590170</v>
      </c>
    </row>
    <row r="2205" spans="2:12">
      <c r="B2205" s="6" t="s">
        <v>3070</v>
      </c>
      <c r="C2205" s="22">
        <v>0</v>
      </c>
      <c r="E2205" s="6" t="s">
        <v>3074</v>
      </c>
      <c r="F2205" s="22">
        <v>81311</v>
      </c>
      <c r="H2205" s="6" t="s">
        <v>3300</v>
      </c>
      <c r="I2205" s="22">
        <v>28634</v>
      </c>
      <c r="K2205" s="6" t="s">
        <v>3377</v>
      </c>
      <c r="L2205" s="22">
        <v>2371826</v>
      </c>
    </row>
    <row r="2206" spans="2:12">
      <c r="B2206" s="6" t="s">
        <v>3071</v>
      </c>
      <c r="C2206" s="22">
        <v>0</v>
      </c>
      <c r="E2206" s="6" t="s">
        <v>3075</v>
      </c>
      <c r="F2206" s="22">
        <v>330280</v>
      </c>
      <c r="H2206" s="6" t="s">
        <v>3301</v>
      </c>
      <c r="I2206" s="22">
        <v>1868612</v>
      </c>
      <c r="K2206" s="6" t="s">
        <v>6760</v>
      </c>
      <c r="L2206" s="22">
        <v>0</v>
      </c>
    </row>
    <row r="2207" spans="2:12">
      <c r="B2207" s="6" t="s">
        <v>3072</v>
      </c>
      <c r="C2207" s="22">
        <v>0</v>
      </c>
      <c r="E2207" s="6" t="s">
        <v>3076</v>
      </c>
      <c r="F2207" s="22">
        <v>810652</v>
      </c>
      <c r="H2207" s="6" t="s">
        <v>3303</v>
      </c>
      <c r="I2207" s="22">
        <v>1846314</v>
      </c>
      <c r="K2207" s="6" t="s">
        <v>3381</v>
      </c>
      <c r="L2207" s="22">
        <v>12027</v>
      </c>
    </row>
    <row r="2208" spans="2:12">
      <c r="B2208" s="6" t="s">
        <v>3073</v>
      </c>
      <c r="C2208" s="22">
        <v>0</v>
      </c>
      <c r="E2208" s="6" t="s">
        <v>3077</v>
      </c>
      <c r="F2208" s="22">
        <v>229942</v>
      </c>
      <c r="H2208" s="6" t="s">
        <v>3304</v>
      </c>
      <c r="I2208" s="22">
        <v>301111</v>
      </c>
      <c r="K2208" s="6" t="s">
        <v>3383</v>
      </c>
      <c r="L2208" s="22">
        <v>809029</v>
      </c>
    </row>
    <row r="2209" spans="2:12">
      <c r="B2209" s="6" t="s">
        <v>3074</v>
      </c>
      <c r="C2209" s="22">
        <v>162921</v>
      </c>
      <c r="E2209" s="6" t="s">
        <v>3079</v>
      </c>
      <c r="F2209" s="22">
        <v>0</v>
      </c>
      <c r="H2209" s="6" t="s">
        <v>6752</v>
      </c>
      <c r="I2209" s="22">
        <v>0</v>
      </c>
      <c r="K2209" s="6" t="s">
        <v>7210</v>
      </c>
      <c r="L2209" s="22">
        <v>0</v>
      </c>
    </row>
    <row r="2210" spans="2:12">
      <c r="B2210" s="6" t="s">
        <v>3075</v>
      </c>
      <c r="C2210" s="22">
        <v>440980</v>
      </c>
      <c r="E2210" s="6" t="s">
        <v>3080</v>
      </c>
      <c r="F2210" s="22">
        <v>0</v>
      </c>
      <c r="H2210" s="6" t="s">
        <v>3305</v>
      </c>
      <c r="I2210" s="22">
        <v>0</v>
      </c>
      <c r="K2210" s="6" t="s">
        <v>7640</v>
      </c>
      <c r="L2210" s="22">
        <v>0</v>
      </c>
    </row>
    <row r="2211" spans="2:12">
      <c r="B2211" s="6" t="s">
        <v>3076</v>
      </c>
      <c r="C2211" s="22">
        <v>1860953</v>
      </c>
      <c r="E2211" s="6" t="s">
        <v>3081</v>
      </c>
      <c r="F2211" s="22">
        <v>0</v>
      </c>
      <c r="H2211" s="6" t="s">
        <v>6753</v>
      </c>
      <c r="I2211" s="22">
        <v>0</v>
      </c>
      <c r="K2211" s="6" t="s">
        <v>3384</v>
      </c>
      <c r="L2211" s="22">
        <v>2930036</v>
      </c>
    </row>
    <row r="2212" spans="2:12">
      <c r="B2212" s="6" t="s">
        <v>3077</v>
      </c>
      <c r="C2212" s="22">
        <v>232758</v>
      </c>
      <c r="E2212" s="6" t="s">
        <v>3082</v>
      </c>
      <c r="F2212" s="22">
        <v>56287</v>
      </c>
      <c r="H2212" s="6" t="s">
        <v>7205</v>
      </c>
      <c r="I2212" s="22">
        <v>129670</v>
      </c>
      <c r="K2212" s="6" t="s">
        <v>3385</v>
      </c>
      <c r="L2212" s="22">
        <v>272617986</v>
      </c>
    </row>
    <row r="2213" spans="2:12">
      <c r="B2213" s="6" t="s">
        <v>3078</v>
      </c>
      <c r="C2213" s="22">
        <v>193123</v>
      </c>
      <c r="E2213" s="6" t="s">
        <v>3084</v>
      </c>
      <c r="F2213" s="22">
        <v>17508</v>
      </c>
      <c r="H2213" s="6" t="s">
        <v>7206</v>
      </c>
      <c r="I2213" s="22">
        <v>0</v>
      </c>
      <c r="K2213" s="6" t="s">
        <v>3386</v>
      </c>
      <c r="L2213" s="22">
        <v>457386</v>
      </c>
    </row>
    <row r="2214" spans="2:12">
      <c r="B2214" s="6" t="s">
        <v>3079</v>
      </c>
      <c r="C2214" s="22">
        <v>0</v>
      </c>
      <c r="E2214" s="6" t="s">
        <v>3085</v>
      </c>
      <c r="F2214" s="22">
        <v>0</v>
      </c>
      <c r="H2214" s="6" t="s">
        <v>3306</v>
      </c>
      <c r="I2214" s="22">
        <v>0</v>
      </c>
      <c r="K2214" s="6" t="s">
        <v>3387</v>
      </c>
      <c r="L2214" s="22">
        <v>9718636</v>
      </c>
    </row>
    <row r="2215" spans="2:12">
      <c r="B2215" s="6" t="s">
        <v>3080</v>
      </c>
      <c r="C2215" s="22">
        <v>628224</v>
      </c>
      <c r="E2215" s="6" t="s">
        <v>3086</v>
      </c>
      <c r="F2215" s="22">
        <v>1822740</v>
      </c>
      <c r="H2215" s="6" t="s">
        <v>3307</v>
      </c>
      <c r="I2215" s="22">
        <v>0</v>
      </c>
      <c r="K2215" s="6" t="s">
        <v>3389</v>
      </c>
      <c r="L2215" s="22">
        <v>0</v>
      </c>
    </row>
    <row r="2216" spans="2:12">
      <c r="B2216" s="6" t="s">
        <v>3081</v>
      </c>
      <c r="C2216" s="22">
        <v>0</v>
      </c>
      <c r="E2216" s="6" t="s">
        <v>3087</v>
      </c>
      <c r="F2216" s="22">
        <v>0</v>
      </c>
      <c r="H2216" s="6" t="s">
        <v>3308</v>
      </c>
      <c r="I2216" s="22">
        <v>4493555</v>
      </c>
      <c r="K2216" s="6" t="s">
        <v>7211</v>
      </c>
      <c r="L2216" s="22">
        <v>0</v>
      </c>
    </row>
    <row r="2217" spans="2:12">
      <c r="B2217" s="6" t="s">
        <v>3082</v>
      </c>
      <c r="C2217" s="22">
        <v>23893</v>
      </c>
      <c r="E2217" s="6" t="s">
        <v>3088</v>
      </c>
      <c r="F2217" s="22">
        <v>86784</v>
      </c>
      <c r="H2217" s="6" t="s">
        <v>3309</v>
      </c>
      <c r="I2217" s="22">
        <v>581938</v>
      </c>
      <c r="K2217" s="6" t="s">
        <v>3390</v>
      </c>
      <c r="L2217" s="22">
        <v>593967</v>
      </c>
    </row>
    <row r="2218" spans="2:12">
      <c r="B2218" s="6" t="s">
        <v>3083</v>
      </c>
      <c r="C2218" s="22">
        <v>29562</v>
      </c>
      <c r="E2218" s="6" t="s">
        <v>3089</v>
      </c>
      <c r="F2218" s="22">
        <v>0</v>
      </c>
      <c r="H2218" s="6" t="s">
        <v>3310</v>
      </c>
      <c r="I2218" s="22">
        <v>0</v>
      </c>
      <c r="K2218" s="6" t="s">
        <v>3391</v>
      </c>
      <c r="L2218" s="22">
        <v>0</v>
      </c>
    </row>
    <row r="2219" spans="2:12">
      <c r="B2219" s="6" t="s">
        <v>3084</v>
      </c>
      <c r="C2219" s="22">
        <v>20394</v>
      </c>
      <c r="E2219" s="6" t="s">
        <v>3090</v>
      </c>
      <c r="F2219" s="22">
        <v>193863</v>
      </c>
      <c r="H2219" s="6" t="s">
        <v>7207</v>
      </c>
      <c r="I2219" s="22">
        <v>290972</v>
      </c>
      <c r="K2219" s="6" t="s">
        <v>3392</v>
      </c>
      <c r="L2219" s="22">
        <v>13244997</v>
      </c>
    </row>
    <row r="2220" spans="2:12">
      <c r="B2220" s="6" t="s">
        <v>3085</v>
      </c>
      <c r="C2220" s="22">
        <v>0</v>
      </c>
      <c r="E2220" s="6" t="s">
        <v>3091</v>
      </c>
      <c r="F2220" s="22">
        <v>0</v>
      </c>
      <c r="H2220" s="6" t="s">
        <v>3313</v>
      </c>
      <c r="I2220" s="22">
        <v>820780</v>
      </c>
      <c r="K2220" s="6" t="s">
        <v>7641</v>
      </c>
      <c r="L2220" s="22">
        <v>44244</v>
      </c>
    </row>
    <row r="2221" spans="2:12">
      <c r="B2221" s="6" t="s">
        <v>3086</v>
      </c>
      <c r="C2221" s="22">
        <v>40375</v>
      </c>
      <c r="E2221" s="6" t="s">
        <v>3092</v>
      </c>
      <c r="F2221" s="22">
        <v>188964</v>
      </c>
      <c r="H2221" s="6" t="s">
        <v>6754</v>
      </c>
      <c r="I2221" s="22">
        <v>0</v>
      </c>
      <c r="K2221" s="6" t="s">
        <v>3393</v>
      </c>
      <c r="L2221" s="22">
        <v>27897</v>
      </c>
    </row>
    <row r="2222" spans="2:12">
      <c r="B2222" s="6" t="s">
        <v>3087</v>
      </c>
      <c r="C2222" s="22">
        <v>0</v>
      </c>
      <c r="E2222" s="6" t="s">
        <v>3093</v>
      </c>
      <c r="F2222" s="22">
        <v>572039</v>
      </c>
      <c r="H2222" s="6" t="s">
        <v>3315</v>
      </c>
      <c r="I2222" s="22">
        <v>0</v>
      </c>
      <c r="K2222" s="6" t="s">
        <v>3394</v>
      </c>
      <c r="L2222" s="22">
        <v>0</v>
      </c>
    </row>
    <row r="2223" spans="2:12">
      <c r="B2223" s="6" t="s">
        <v>3088</v>
      </c>
      <c r="C2223" s="22">
        <v>276220</v>
      </c>
      <c r="E2223" s="6" t="s">
        <v>3094</v>
      </c>
      <c r="F2223" s="22">
        <v>244616</v>
      </c>
      <c r="H2223" s="6" t="s">
        <v>6755</v>
      </c>
      <c r="I2223" s="22">
        <v>0</v>
      </c>
      <c r="K2223" s="6" t="s">
        <v>3395</v>
      </c>
      <c r="L2223" s="22">
        <v>4316163</v>
      </c>
    </row>
    <row r="2224" spans="2:12">
      <c r="B2224" s="6" t="s">
        <v>3089</v>
      </c>
      <c r="C2224" s="22">
        <v>0</v>
      </c>
      <c r="E2224" s="6" t="s">
        <v>3095</v>
      </c>
      <c r="F2224" s="22">
        <v>152287</v>
      </c>
      <c r="H2224" s="6" t="s">
        <v>3316</v>
      </c>
      <c r="I2224" s="22">
        <v>0</v>
      </c>
      <c r="K2224" s="6" t="s">
        <v>7212</v>
      </c>
      <c r="L2224" s="22">
        <v>72545</v>
      </c>
    </row>
    <row r="2225" spans="2:12">
      <c r="B2225" s="6" t="s">
        <v>3090</v>
      </c>
      <c r="C2225" s="22">
        <v>706975</v>
      </c>
      <c r="E2225" s="6" t="s">
        <v>3097</v>
      </c>
      <c r="F2225" s="22">
        <v>0</v>
      </c>
      <c r="H2225" s="6" t="s">
        <v>3319</v>
      </c>
      <c r="I2225" s="22">
        <v>1807122</v>
      </c>
      <c r="K2225" s="6" t="s">
        <v>3396</v>
      </c>
      <c r="L2225" s="22">
        <v>279300</v>
      </c>
    </row>
    <row r="2226" spans="2:12">
      <c r="B2226" s="6" t="s">
        <v>3091</v>
      </c>
      <c r="C2226" s="22">
        <v>0</v>
      </c>
      <c r="E2226" s="6" t="s">
        <v>6728</v>
      </c>
      <c r="F2226" s="22">
        <v>0</v>
      </c>
      <c r="H2226" s="6" t="s">
        <v>3320</v>
      </c>
      <c r="I2226" s="22">
        <v>253534</v>
      </c>
      <c r="K2226" s="6" t="s">
        <v>7213</v>
      </c>
      <c r="L2226" s="22">
        <v>104174</v>
      </c>
    </row>
    <row r="2227" spans="2:12">
      <c r="B2227" s="6" t="s">
        <v>3092</v>
      </c>
      <c r="C2227" s="22">
        <v>321734</v>
      </c>
      <c r="E2227" s="6" t="s">
        <v>6729</v>
      </c>
      <c r="F2227" s="22">
        <v>0</v>
      </c>
      <c r="H2227" s="6" t="s">
        <v>3321</v>
      </c>
      <c r="I2227" s="22">
        <v>69546</v>
      </c>
      <c r="K2227" s="6" t="s">
        <v>3397</v>
      </c>
      <c r="L2227" s="22">
        <v>47568</v>
      </c>
    </row>
    <row r="2228" spans="2:12">
      <c r="B2228" s="6" t="s">
        <v>3093</v>
      </c>
      <c r="C2228" s="22">
        <v>606497</v>
      </c>
      <c r="E2228" s="6" t="s">
        <v>3098</v>
      </c>
      <c r="F2228" s="22">
        <v>597936</v>
      </c>
      <c r="H2228" s="6" t="s">
        <v>3322</v>
      </c>
      <c r="I2228" s="22">
        <v>1361490</v>
      </c>
      <c r="K2228" s="6" t="s">
        <v>3398</v>
      </c>
      <c r="L2228" s="22">
        <v>1269373</v>
      </c>
    </row>
    <row r="2229" spans="2:12">
      <c r="B2229" s="6" t="s">
        <v>3094</v>
      </c>
      <c r="C2229" s="22">
        <v>213134</v>
      </c>
      <c r="E2229" s="6" t="s">
        <v>3099</v>
      </c>
      <c r="F2229" s="22">
        <v>80000</v>
      </c>
      <c r="H2229" s="6" t="s">
        <v>3323</v>
      </c>
      <c r="I2229" s="22">
        <v>0</v>
      </c>
      <c r="K2229" s="6" t="s">
        <v>3399</v>
      </c>
      <c r="L2229" s="22">
        <v>14521960</v>
      </c>
    </row>
    <row r="2230" spans="2:12">
      <c r="B2230" s="6" t="s">
        <v>3095</v>
      </c>
      <c r="C2230" s="22">
        <v>565038</v>
      </c>
      <c r="E2230" s="6" t="s">
        <v>3100</v>
      </c>
      <c r="F2230" s="22">
        <v>0</v>
      </c>
      <c r="H2230" s="6" t="s">
        <v>6756</v>
      </c>
      <c r="I2230" s="22">
        <v>0</v>
      </c>
      <c r="K2230" s="6" t="s">
        <v>3400</v>
      </c>
      <c r="L2230" s="22">
        <v>619072</v>
      </c>
    </row>
    <row r="2231" spans="2:12">
      <c r="B2231" s="6" t="s">
        <v>3096</v>
      </c>
      <c r="C2231" s="22">
        <v>0</v>
      </c>
      <c r="E2231" s="6" t="s">
        <v>3102</v>
      </c>
      <c r="F2231" s="22">
        <v>803005</v>
      </c>
      <c r="H2231" s="6" t="s">
        <v>6757</v>
      </c>
      <c r="I2231" s="22">
        <v>0</v>
      </c>
      <c r="K2231" s="6" t="s">
        <v>3405</v>
      </c>
      <c r="L2231" s="22">
        <v>313665</v>
      </c>
    </row>
    <row r="2232" spans="2:12">
      <c r="B2232" s="6" t="s">
        <v>3097</v>
      </c>
      <c r="C2232" s="22">
        <v>33482</v>
      </c>
      <c r="E2232" s="6" t="s">
        <v>3103</v>
      </c>
      <c r="F2232" s="22">
        <v>0</v>
      </c>
      <c r="H2232" s="6" t="s">
        <v>3325</v>
      </c>
      <c r="I2232" s="22">
        <v>0</v>
      </c>
      <c r="K2232" s="6" t="s">
        <v>3406</v>
      </c>
      <c r="L2232" s="22">
        <v>0</v>
      </c>
    </row>
    <row r="2233" spans="2:12">
      <c r="B2233" s="6" t="s">
        <v>3098</v>
      </c>
      <c r="C2233" s="22">
        <v>1234247</v>
      </c>
      <c r="E2233" s="6" t="s">
        <v>3105</v>
      </c>
      <c r="F2233" s="22">
        <v>0</v>
      </c>
      <c r="H2233" s="6" t="s">
        <v>6758</v>
      </c>
      <c r="I2233" s="22">
        <v>9124714</v>
      </c>
      <c r="K2233" s="6" t="s">
        <v>3407</v>
      </c>
      <c r="L2233" s="22">
        <v>179880</v>
      </c>
    </row>
    <row r="2234" spans="2:12">
      <c r="B2234" s="6" t="s">
        <v>3099</v>
      </c>
      <c r="C2234" s="22">
        <v>268991</v>
      </c>
      <c r="E2234" s="6" t="s">
        <v>3106</v>
      </c>
      <c r="F2234" s="22">
        <v>31290</v>
      </c>
      <c r="H2234" s="6" t="s">
        <v>3326</v>
      </c>
      <c r="I2234" s="22">
        <v>0</v>
      </c>
      <c r="K2234" s="6" t="s">
        <v>6761</v>
      </c>
      <c r="L2234" s="22">
        <v>3655321</v>
      </c>
    </row>
    <row r="2235" spans="2:12">
      <c r="B2235" s="6" t="s">
        <v>3100</v>
      </c>
      <c r="C2235" s="22">
        <v>0</v>
      </c>
      <c r="E2235" s="6" t="s">
        <v>3107</v>
      </c>
      <c r="F2235" s="22">
        <v>0</v>
      </c>
      <c r="H2235" s="6" t="s">
        <v>3327</v>
      </c>
      <c r="I2235" s="22">
        <v>11064109</v>
      </c>
      <c r="K2235" s="6" t="s">
        <v>3409</v>
      </c>
      <c r="L2235" s="22">
        <v>1722260</v>
      </c>
    </row>
    <row r="2236" spans="2:12">
      <c r="B2236" s="6" t="s">
        <v>3101</v>
      </c>
      <c r="C2236" s="22">
        <v>482285</v>
      </c>
      <c r="E2236" s="6" t="s">
        <v>3108</v>
      </c>
      <c r="F2236" s="22">
        <v>87097</v>
      </c>
      <c r="H2236" s="6" t="s">
        <v>3328</v>
      </c>
      <c r="I2236" s="22">
        <v>17474186</v>
      </c>
      <c r="K2236" s="6" t="s">
        <v>3410</v>
      </c>
      <c r="L2236" s="22">
        <v>0</v>
      </c>
    </row>
    <row r="2237" spans="2:12">
      <c r="B2237" s="6" t="s">
        <v>3102</v>
      </c>
      <c r="C2237" s="22">
        <v>0</v>
      </c>
      <c r="E2237" s="6" t="s">
        <v>6730</v>
      </c>
      <c r="F2237" s="22">
        <v>0</v>
      </c>
      <c r="H2237" s="6" t="s">
        <v>3329</v>
      </c>
      <c r="I2237" s="22">
        <v>2778576</v>
      </c>
      <c r="K2237" s="6" t="s">
        <v>7642</v>
      </c>
      <c r="L2237" s="22">
        <v>0</v>
      </c>
    </row>
    <row r="2238" spans="2:12">
      <c r="B2238" s="6" t="s">
        <v>3103</v>
      </c>
      <c r="C2238" s="22">
        <v>0</v>
      </c>
      <c r="E2238" s="6" t="s">
        <v>3109</v>
      </c>
      <c r="F2238" s="22">
        <v>0</v>
      </c>
      <c r="H2238" s="6" t="s">
        <v>3330</v>
      </c>
      <c r="I2238" s="22">
        <v>741578</v>
      </c>
      <c r="K2238" s="6" t="s">
        <v>3411</v>
      </c>
      <c r="L2238" s="22">
        <v>14909301</v>
      </c>
    </row>
    <row r="2239" spans="2:12">
      <c r="B2239" s="6" t="s">
        <v>3104</v>
      </c>
      <c r="C2239" s="22">
        <v>0</v>
      </c>
      <c r="E2239" s="6" t="s">
        <v>3110</v>
      </c>
      <c r="F2239" s="22">
        <v>28704</v>
      </c>
      <c r="H2239" s="6" t="s">
        <v>3332</v>
      </c>
      <c r="I2239" s="22">
        <v>85518</v>
      </c>
      <c r="K2239" s="6" t="s">
        <v>7214</v>
      </c>
      <c r="L2239" s="22">
        <v>0</v>
      </c>
    </row>
    <row r="2240" spans="2:12">
      <c r="B2240" s="6" t="s">
        <v>3105</v>
      </c>
      <c r="C2240" s="22">
        <v>33333</v>
      </c>
      <c r="E2240" s="6" t="s">
        <v>3111</v>
      </c>
      <c r="F2240" s="22">
        <v>10322905</v>
      </c>
      <c r="H2240" s="6" t="s">
        <v>3333</v>
      </c>
      <c r="I2240" s="22">
        <v>2449155</v>
      </c>
      <c r="K2240" s="6" t="s">
        <v>3412</v>
      </c>
      <c r="L2240" s="22">
        <v>659150</v>
      </c>
    </row>
    <row r="2241" spans="2:12">
      <c r="B2241" s="6" t="s">
        <v>3106</v>
      </c>
      <c r="C2241" s="22">
        <v>67292</v>
      </c>
      <c r="E2241" s="6" t="s">
        <v>3112</v>
      </c>
      <c r="F2241" s="22">
        <v>0</v>
      </c>
      <c r="H2241" s="6" t="s">
        <v>3334</v>
      </c>
      <c r="I2241" s="22">
        <v>559680</v>
      </c>
      <c r="K2241" s="6" t="s">
        <v>3413</v>
      </c>
      <c r="L2241" s="22">
        <v>821334</v>
      </c>
    </row>
    <row r="2242" spans="2:12">
      <c r="B2242" s="6" t="s">
        <v>3107</v>
      </c>
      <c r="C2242" s="22">
        <v>0</v>
      </c>
      <c r="E2242" s="6" t="s">
        <v>3113</v>
      </c>
      <c r="F2242" s="22">
        <v>891220</v>
      </c>
      <c r="H2242" s="6" t="s">
        <v>3335</v>
      </c>
      <c r="I2242" s="22">
        <v>0</v>
      </c>
      <c r="K2242" s="6" t="s">
        <v>3414</v>
      </c>
      <c r="L2242" s="22">
        <v>1437285</v>
      </c>
    </row>
    <row r="2243" spans="2:12">
      <c r="B2243" s="6" t="s">
        <v>3108</v>
      </c>
      <c r="C2243" s="22">
        <v>421217</v>
      </c>
      <c r="E2243" s="6" t="s">
        <v>3114</v>
      </c>
      <c r="F2243" s="22">
        <v>0</v>
      </c>
      <c r="H2243" s="6" t="s">
        <v>3336</v>
      </c>
      <c r="I2243" s="22">
        <v>26843</v>
      </c>
      <c r="K2243" s="6" t="s">
        <v>6762</v>
      </c>
      <c r="L2243" s="22">
        <v>0</v>
      </c>
    </row>
    <row r="2244" spans="2:12">
      <c r="B2244" s="6" t="s">
        <v>3109</v>
      </c>
      <c r="C2244" s="22">
        <v>0</v>
      </c>
      <c r="E2244" s="6" t="s">
        <v>3115</v>
      </c>
      <c r="F2244" s="22">
        <v>6340102</v>
      </c>
      <c r="H2244" s="6" t="s">
        <v>3337</v>
      </c>
      <c r="I2244" s="22">
        <v>13101258</v>
      </c>
      <c r="K2244" s="6" t="s">
        <v>3416</v>
      </c>
      <c r="L2244" s="22">
        <v>795884</v>
      </c>
    </row>
    <row r="2245" spans="2:12">
      <c r="B2245" s="6" t="s">
        <v>3110</v>
      </c>
      <c r="C2245" s="22">
        <v>244667</v>
      </c>
      <c r="E2245" s="6" t="s">
        <v>3116</v>
      </c>
      <c r="F2245" s="22">
        <v>60600</v>
      </c>
      <c r="H2245" s="6" t="s">
        <v>3338</v>
      </c>
      <c r="I2245" s="22">
        <v>171079</v>
      </c>
      <c r="K2245" s="6" t="s">
        <v>7215</v>
      </c>
      <c r="L2245" s="22">
        <v>0</v>
      </c>
    </row>
    <row r="2246" spans="2:12">
      <c r="B2246" s="6" t="s">
        <v>3111</v>
      </c>
      <c r="C2246" s="22">
        <v>17170326</v>
      </c>
      <c r="E2246" s="6" t="s">
        <v>3117</v>
      </c>
      <c r="F2246" s="22">
        <v>36667</v>
      </c>
      <c r="H2246" s="6" t="s">
        <v>3339</v>
      </c>
      <c r="I2246" s="22">
        <v>0</v>
      </c>
      <c r="K2246" s="6" t="s">
        <v>3419</v>
      </c>
      <c r="L2246" s="22">
        <v>330075</v>
      </c>
    </row>
    <row r="2247" spans="2:12">
      <c r="B2247" s="6" t="s">
        <v>3112</v>
      </c>
      <c r="C2247" s="22">
        <v>119048</v>
      </c>
      <c r="E2247" s="6" t="s">
        <v>3118</v>
      </c>
      <c r="F2247" s="22">
        <v>2598</v>
      </c>
      <c r="H2247" s="6" t="s">
        <v>3341</v>
      </c>
      <c r="I2247" s="22">
        <v>47030</v>
      </c>
      <c r="K2247" s="6" t="s">
        <v>6763</v>
      </c>
      <c r="L2247" s="22">
        <v>0</v>
      </c>
    </row>
    <row r="2248" spans="2:12">
      <c r="B2248" s="6" t="s">
        <v>3113</v>
      </c>
      <c r="C2248" s="22">
        <v>664848</v>
      </c>
      <c r="E2248" s="6" t="s">
        <v>3119</v>
      </c>
      <c r="F2248" s="22">
        <v>0</v>
      </c>
      <c r="H2248" s="6" t="s">
        <v>3343</v>
      </c>
      <c r="I2248" s="22">
        <v>748396</v>
      </c>
      <c r="K2248" s="6" t="s">
        <v>3420</v>
      </c>
      <c r="L2248" s="22">
        <v>259728</v>
      </c>
    </row>
    <row r="2249" spans="2:12">
      <c r="B2249" s="6" t="s">
        <v>3114</v>
      </c>
      <c r="C2249" s="22">
        <v>0</v>
      </c>
      <c r="E2249" s="6" t="s">
        <v>3120</v>
      </c>
      <c r="F2249" s="22">
        <v>2361</v>
      </c>
      <c r="H2249" s="6" t="s">
        <v>7208</v>
      </c>
      <c r="I2249" s="22">
        <v>0</v>
      </c>
      <c r="K2249" s="6" t="s">
        <v>3421</v>
      </c>
      <c r="L2249" s="22">
        <v>1748</v>
      </c>
    </row>
    <row r="2250" spans="2:12">
      <c r="B2250" s="6" t="s">
        <v>3115</v>
      </c>
      <c r="C2250" s="22">
        <v>5950904</v>
      </c>
      <c r="E2250" s="6" t="s">
        <v>3121</v>
      </c>
      <c r="F2250" s="22">
        <v>0</v>
      </c>
      <c r="H2250" s="6" t="s">
        <v>3344</v>
      </c>
      <c r="I2250" s="22">
        <v>671</v>
      </c>
      <c r="K2250" s="6" t="s">
        <v>3423</v>
      </c>
      <c r="L2250" s="22">
        <v>685951</v>
      </c>
    </row>
    <row r="2251" spans="2:12">
      <c r="B2251" s="6" t="s">
        <v>3116</v>
      </c>
      <c r="C2251" s="22">
        <v>0</v>
      </c>
      <c r="E2251" s="6" t="s">
        <v>6731</v>
      </c>
      <c r="F2251" s="22">
        <v>140074</v>
      </c>
      <c r="H2251" s="6" t="s">
        <v>3345</v>
      </c>
      <c r="I2251" s="22">
        <v>300314</v>
      </c>
      <c r="K2251" s="6" t="s">
        <v>3426</v>
      </c>
      <c r="L2251" s="22">
        <v>0</v>
      </c>
    </row>
    <row r="2252" spans="2:12">
      <c r="B2252" s="6" t="s">
        <v>3117</v>
      </c>
      <c r="C2252" s="22">
        <v>92789</v>
      </c>
      <c r="E2252" s="6" t="s">
        <v>3122</v>
      </c>
      <c r="F2252" s="22">
        <v>0</v>
      </c>
      <c r="H2252" s="6" t="s">
        <v>3347</v>
      </c>
      <c r="I2252" s="22">
        <v>1926794</v>
      </c>
      <c r="K2252" s="6" t="s">
        <v>6764</v>
      </c>
      <c r="L2252" s="22">
        <v>0</v>
      </c>
    </row>
    <row r="2253" spans="2:12">
      <c r="B2253" s="6" t="s">
        <v>3118</v>
      </c>
      <c r="C2253" s="22">
        <v>1383</v>
      </c>
      <c r="E2253" s="6" t="s">
        <v>3123</v>
      </c>
      <c r="F2253" s="22">
        <v>0</v>
      </c>
      <c r="H2253" s="6" t="s">
        <v>3348</v>
      </c>
      <c r="I2253" s="22">
        <v>5903</v>
      </c>
      <c r="K2253" s="6" t="s">
        <v>3429</v>
      </c>
      <c r="L2253" s="22">
        <v>476170</v>
      </c>
    </row>
    <row r="2254" spans="2:12">
      <c r="B2254" s="6" t="s">
        <v>3119</v>
      </c>
      <c r="C2254" s="22">
        <v>443208</v>
      </c>
      <c r="E2254" s="6" t="s">
        <v>3124</v>
      </c>
      <c r="F2254" s="22">
        <v>4233</v>
      </c>
      <c r="H2254" s="6" t="s">
        <v>3349</v>
      </c>
      <c r="I2254" s="22">
        <v>1600029</v>
      </c>
      <c r="K2254" s="6" t="s">
        <v>7216</v>
      </c>
      <c r="L2254" s="22">
        <v>497621</v>
      </c>
    </row>
    <row r="2255" spans="2:12">
      <c r="B2255" s="6" t="s">
        <v>3120</v>
      </c>
      <c r="C2255" s="22">
        <v>1542</v>
      </c>
      <c r="E2255" s="6" t="s">
        <v>3125</v>
      </c>
      <c r="F2255" s="22">
        <v>77861</v>
      </c>
      <c r="H2255" s="6" t="s">
        <v>6759</v>
      </c>
      <c r="I2255" s="22">
        <v>0</v>
      </c>
      <c r="K2255" s="6" t="s">
        <v>6765</v>
      </c>
      <c r="L2255" s="22">
        <v>70464</v>
      </c>
    </row>
    <row r="2256" spans="2:12">
      <c r="B2256" s="6" t="s">
        <v>3121</v>
      </c>
      <c r="C2256" s="22">
        <v>7417191</v>
      </c>
      <c r="E2256" s="6" t="s">
        <v>3126</v>
      </c>
      <c r="F2256" s="22">
        <v>8150809</v>
      </c>
      <c r="H2256" s="6" t="s">
        <v>3350</v>
      </c>
      <c r="I2256" s="22">
        <v>4334510</v>
      </c>
      <c r="K2256" s="6" t="s">
        <v>3431</v>
      </c>
      <c r="L2256" s="22">
        <v>80413</v>
      </c>
    </row>
    <row r="2257" spans="2:12">
      <c r="B2257" s="6" t="s">
        <v>3122</v>
      </c>
      <c r="C2257" s="22">
        <v>0</v>
      </c>
      <c r="E2257" s="6" t="s">
        <v>3127</v>
      </c>
      <c r="F2257" s="22">
        <v>180610</v>
      </c>
      <c r="H2257" s="6" t="s">
        <v>3351</v>
      </c>
      <c r="I2257" s="22">
        <v>32669</v>
      </c>
      <c r="K2257" s="6" t="s">
        <v>3433</v>
      </c>
      <c r="L2257" s="22">
        <v>0</v>
      </c>
    </row>
    <row r="2258" spans="2:12">
      <c r="B2258" s="6" t="s">
        <v>3123</v>
      </c>
      <c r="C2258" s="22">
        <v>0</v>
      </c>
      <c r="E2258" s="6" t="s">
        <v>3128</v>
      </c>
      <c r="F2258" s="22">
        <v>0</v>
      </c>
      <c r="H2258" s="6" t="s">
        <v>3354</v>
      </c>
      <c r="I2258" s="22">
        <v>151550</v>
      </c>
      <c r="K2258" s="6" t="s">
        <v>7217</v>
      </c>
      <c r="L2258" s="22">
        <v>0</v>
      </c>
    </row>
    <row r="2259" spans="2:12">
      <c r="B2259" s="6" t="s">
        <v>3124</v>
      </c>
      <c r="C2259" s="22">
        <v>17261</v>
      </c>
      <c r="E2259" s="6" t="s">
        <v>3129</v>
      </c>
      <c r="F2259" s="22">
        <v>1643503</v>
      </c>
      <c r="H2259" s="6" t="s">
        <v>3355</v>
      </c>
      <c r="I2259" s="22">
        <v>1500268</v>
      </c>
      <c r="K2259" s="6" t="s">
        <v>7643</v>
      </c>
      <c r="L2259" s="22">
        <v>0</v>
      </c>
    </row>
    <row r="2260" spans="2:12">
      <c r="B2260" s="6" t="s">
        <v>3125</v>
      </c>
      <c r="C2260" s="22">
        <v>0</v>
      </c>
      <c r="E2260" s="6" t="s">
        <v>6732</v>
      </c>
      <c r="F2260" s="22">
        <v>0</v>
      </c>
      <c r="H2260" s="6" t="s">
        <v>3358</v>
      </c>
      <c r="I2260" s="22">
        <v>12155308</v>
      </c>
      <c r="K2260" s="6" t="s">
        <v>6766</v>
      </c>
      <c r="L2260" s="22">
        <v>0</v>
      </c>
    </row>
    <row r="2261" spans="2:12">
      <c r="B2261" s="6" t="s">
        <v>3126</v>
      </c>
      <c r="C2261" s="22">
        <v>8141684</v>
      </c>
      <c r="E2261" s="6" t="s">
        <v>3130</v>
      </c>
      <c r="F2261" s="22">
        <v>36646</v>
      </c>
      <c r="H2261" s="6" t="s">
        <v>7209</v>
      </c>
      <c r="I2261" s="22">
        <v>13770</v>
      </c>
      <c r="K2261" s="6" t="s">
        <v>3434</v>
      </c>
      <c r="L2261" s="22">
        <v>3837664</v>
      </c>
    </row>
    <row r="2262" spans="2:12">
      <c r="B2262" s="6" t="s">
        <v>3127</v>
      </c>
      <c r="C2262" s="22">
        <v>453571</v>
      </c>
      <c r="E2262" s="6" t="s">
        <v>6733</v>
      </c>
      <c r="F2262" s="22">
        <v>0</v>
      </c>
      <c r="H2262" s="6" t="s">
        <v>3359</v>
      </c>
      <c r="I2262" s="22">
        <v>0</v>
      </c>
      <c r="K2262" s="6" t="s">
        <v>3436</v>
      </c>
      <c r="L2262" s="22">
        <v>15048970</v>
      </c>
    </row>
    <row r="2263" spans="2:12">
      <c r="B2263" s="6" t="s">
        <v>3128</v>
      </c>
      <c r="C2263" s="22">
        <v>97717</v>
      </c>
      <c r="E2263" s="6" t="s">
        <v>3131</v>
      </c>
      <c r="F2263" s="22">
        <v>43558</v>
      </c>
      <c r="H2263" s="6" t="s">
        <v>3361</v>
      </c>
      <c r="I2263" s="22">
        <v>2932768</v>
      </c>
      <c r="K2263" s="6" t="s">
        <v>3437</v>
      </c>
      <c r="L2263" s="22">
        <v>0</v>
      </c>
    </row>
    <row r="2264" spans="2:12">
      <c r="B2264" s="6" t="s">
        <v>3129</v>
      </c>
      <c r="C2264" s="22">
        <v>464086</v>
      </c>
      <c r="E2264" s="6" t="s">
        <v>3132</v>
      </c>
      <c r="F2264" s="22">
        <v>0</v>
      </c>
      <c r="H2264" s="6" t="s">
        <v>3362</v>
      </c>
      <c r="I2264" s="22">
        <v>192667</v>
      </c>
      <c r="K2264" s="6" t="s">
        <v>3438</v>
      </c>
      <c r="L2264" s="22">
        <v>2962</v>
      </c>
    </row>
    <row r="2265" spans="2:12">
      <c r="B2265" s="6" t="s">
        <v>3130</v>
      </c>
      <c r="C2265" s="22">
        <v>18386</v>
      </c>
      <c r="E2265" s="6" t="s">
        <v>3134</v>
      </c>
      <c r="F2265" s="22">
        <v>189062</v>
      </c>
      <c r="H2265" s="6" t="s">
        <v>3363</v>
      </c>
      <c r="I2265" s="22">
        <v>0</v>
      </c>
      <c r="K2265" s="6" t="s">
        <v>3439</v>
      </c>
      <c r="L2265" s="22">
        <v>0</v>
      </c>
    </row>
    <row r="2266" spans="2:12">
      <c r="B2266" s="6" t="s">
        <v>3131</v>
      </c>
      <c r="C2266" s="22">
        <v>28634</v>
      </c>
      <c r="E2266" s="6" t="s">
        <v>3135</v>
      </c>
      <c r="F2266" s="22">
        <v>0</v>
      </c>
      <c r="H2266" s="6" t="s">
        <v>3364</v>
      </c>
      <c r="I2266" s="22">
        <v>0</v>
      </c>
      <c r="K2266" s="6" t="s">
        <v>7218</v>
      </c>
      <c r="L2266" s="22">
        <v>0</v>
      </c>
    </row>
    <row r="2267" spans="2:12">
      <c r="B2267" s="6" t="s">
        <v>3132</v>
      </c>
      <c r="C2267" s="22">
        <v>0</v>
      </c>
      <c r="E2267" s="6" t="s">
        <v>3136</v>
      </c>
      <c r="F2267" s="22">
        <v>1385048</v>
      </c>
      <c r="H2267" s="6" t="s">
        <v>3366</v>
      </c>
      <c r="I2267" s="22">
        <v>17191904</v>
      </c>
      <c r="K2267" s="6" t="s">
        <v>3440</v>
      </c>
      <c r="L2267" s="22">
        <v>50835921</v>
      </c>
    </row>
    <row r="2268" spans="2:12">
      <c r="B2268" s="6" t="s">
        <v>3133</v>
      </c>
      <c r="C2268" s="22">
        <v>0</v>
      </c>
      <c r="E2268" s="6" t="s">
        <v>3137</v>
      </c>
      <c r="F2268" s="22">
        <v>0</v>
      </c>
      <c r="H2268" s="6" t="s">
        <v>3367</v>
      </c>
      <c r="I2268" s="22">
        <v>25396</v>
      </c>
      <c r="K2268" s="6" t="s">
        <v>3441</v>
      </c>
      <c r="L2268" s="22">
        <v>1509688</v>
      </c>
    </row>
    <row r="2269" spans="2:12">
      <c r="B2269" s="6" t="s">
        <v>3134</v>
      </c>
      <c r="C2269" s="22">
        <v>245153</v>
      </c>
      <c r="E2269" s="6" t="s">
        <v>3138</v>
      </c>
      <c r="F2269" s="22">
        <v>0</v>
      </c>
      <c r="H2269" s="6" t="s">
        <v>3368</v>
      </c>
      <c r="I2269" s="22">
        <v>32700</v>
      </c>
      <c r="K2269" s="6" t="s">
        <v>3442</v>
      </c>
      <c r="L2269" s="22">
        <v>1980407</v>
      </c>
    </row>
    <row r="2270" spans="2:12">
      <c r="B2270" s="6" t="s">
        <v>3135</v>
      </c>
      <c r="C2270" s="22">
        <v>29764</v>
      </c>
      <c r="E2270" s="6" t="s">
        <v>3139</v>
      </c>
      <c r="F2270" s="22">
        <v>0</v>
      </c>
      <c r="H2270" s="6" t="s">
        <v>3371</v>
      </c>
      <c r="I2270" s="22">
        <v>16202</v>
      </c>
      <c r="K2270" s="6" t="s">
        <v>3443</v>
      </c>
      <c r="L2270" s="22">
        <v>2648196</v>
      </c>
    </row>
    <row r="2271" spans="2:12">
      <c r="B2271" s="6" t="s">
        <v>3136</v>
      </c>
      <c r="C2271" s="22">
        <v>1817785</v>
      </c>
      <c r="E2271" s="6" t="s">
        <v>3140</v>
      </c>
      <c r="F2271" s="22">
        <v>0</v>
      </c>
      <c r="H2271" s="6" t="s">
        <v>3372</v>
      </c>
      <c r="I2271" s="22">
        <v>0</v>
      </c>
      <c r="K2271" s="6" t="s">
        <v>3444</v>
      </c>
      <c r="L2271" s="22">
        <v>190073</v>
      </c>
    </row>
    <row r="2272" spans="2:12">
      <c r="B2272" s="6" t="s">
        <v>3137</v>
      </c>
      <c r="C2272" s="22">
        <v>0</v>
      </c>
      <c r="E2272" s="6" t="s">
        <v>3141</v>
      </c>
      <c r="F2272" s="22">
        <v>75749</v>
      </c>
      <c r="H2272" s="6" t="s">
        <v>3374</v>
      </c>
      <c r="I2272" s="22">
        <v>9420</v>
      </c>
      <c r="K2272" s="6" t="s">
        <v>3446</v>
      </c>
      <c r="L2272" s="22">
        <v>5307808</v>
      </c>
    </row>
    <row r="2273" spans="2:12">
      <c r="B2273" s="6" t="s">
        <v>3138</v>
      </c>
      <c r="C2273" s="22">
        <v>0</v>
      </c>
      <c r="E2273" s="6" t="s">
        <v>3142</v>
      </c>
      <c r="F2273" s="22">
        <v>0</v>
      </c>
      <c r="H2273" s="6" t="s">
        <v>3376</v>
      </c>
      <c r="I2273" s="22">
        <v>815517</v>
      </c>
      <c r="K2273" s="6" t="s">
        <v>3449</v>
      </c>
      <c r="L2273" s="22">
        <v>507112</v>
      </c>
    </row>
    <row r="2274" spans="2:12">
      <c r="B2274" s="6" t="s">
        <v>3139</v>
      </c>
      <c r="C2274" s="22">
        <v>0</v>
      </c>
      <c r="E2274" s="6" t="s">
        <v>3143</v>
      </c>
      <c r="F2274" s="22">
        <v>160847</v>
      </c>
      <c r="H2274" s="6" t="s">
        <v>3377</v>
      </c>
      <c r="I2274" s="22">
        <v>2773878</v>
      </c>
      <c r="K2274" s="6" t="s">
        <v>3450</v>
      </c>
      <c r="L2274" s="22">
        <v>3998820</v>
      </c>
    </row>
    <row r="2275" spans="2:12">
      <c r="B2275" s="6" t="s">
        <v>3140</v>
      </c>
      <c r="C2275" s="22">
        <v>0</v>
      </c>
      <c r="E2275" s="6" t="s">
        <v>3144</v>
      </c>
      <c r="F2275" s="22">
        <v>665164</v>
      </c>
      <c r="H2275" s="6" t="s">
        <v>6760</v>
      </c>
      <c r="I2275" s="22">
        <v>0</v>
      </c>
      <c r="K2275" s="6" t="s">
        <v>3451</v>
      </c>
      <c r="L2275" s="22">
        <v>294220</v>
      </c>
    </row>
    <row r="2276" spans="2:12">
      <c r="B2276" s="6" t="s">
        <v>3141</v>
      </c>
      <c r="C2276" s="22">
        <v>172413</v>
      </c>
      <c r="E2276" s="6" t="s">
        <v>3145</v>
      </c>
      <c r="F2276" s="22">
        <v>499845</v>
      </c>
      <c r="H2276" s="6" t="s">
        <v>3381</v>
      </c>
      <c r="I2276" s="22">
        <v>58372</v>
      </c>
      <c r="K2276" s="6" t="s">
        <v>3452</v>
      </c>
      <c r="L2276" s="22">
        <v>12513740</v>
      </c>
    </row>
    <row r="2277" spans="2:12">
      <c r="B2277" s="6" t="s">
        <v>3142</v>
      </c>
      <c r="C2277" s="22">
        <v>0</v>
      </c>
      <c r="E2277" s="6" t="s">
        <v>3146</v>
      </c>
      <c r="F2277" s="22">
        <v>0</v>
      </c>
      <c r="H2277" s="6" t="s">
        <v>3383</v>
      </c>
      <c r="I2277" s="22">
        <v>301361</v>
      </c>
      <c r="K2277" s="6" t="s">
        <v>3454</v>
      </c>
      <c r="L2277" s="22">
        <v>3294134</v>
      </c>
    </row>
    <row r="2278" spans="2:12">
      <c r="B2278" s="6" t="s">
        <v>3143</v>
      </c>
      <c r="C2278" s="22">
        <v>0</v>
      </c>
      <c r="E2278" s="6" t="s">
        <v>3147</v>
      </c>
      <c r="F2278" s="22">
        <v>0</v>
      </c>
      <c r="H2278" s="6" t="s">
        <v>7210</v>
      </c>
      <c r="I2278" s="22">
        <v>0</v>
      </c>
      <c r="K2278" s="6" t="s">
        <v>3455</v>
      </c>
      <c r="L2278" s="22">
        <v>22491482</v>
      </c>
    </row>
    <row r="2279" spans="2:12">
      <c r="B2279" s="6" t="s">
        <v>3144</v>
      </c>
      <c r="C2279" s="22">
        <v>1005607</v>
      </c>
      <c r="E2279" s="6" t="s">
        <v>3148</v>
      </c>
      <c r="F2279" s="22">
        <v>1346192</v>
      </c>
      <c r="H2279" s="6" t="s">
        <v>3384</v>
      </c>
      <c r="I2279" s="22">
        <v>920374</v>
      </c>
      <c r="K2279" s="6" t="s">
        <v>7219</v>
      </c>
      <c r="L2279" s="22">
        <v>0</v>
      </c>
    </row>
    <row r="2280" spans="2:12">
      <c r="B2280" s="6" t="s">
        <v>3145</v>
      </c>
      <c r="C2280" s="22">
        <v>671529</v>
      </c>
      <c r="E2280" s="6" t="s">
        <v>3150</v>
      </c>
      <c r="F2280" s="22">
        <v>532802</v>
      </c>
      <c r="H2280" s="6" t="s">
        <v>3385</v>
      </c>
      <c r="I2280" s="22">
        <v>249723356</v>
      </c>
      <c r="K2280" s="6" t="s">
        <v>3457</v>
      </c>
      <c r="L2280" s="22">
        <v>639514</v>
      </c>
    </row>
    <row r="2281" spans="2:12">
      <c r="B2281" s="6" t="s">
        <v>3146</v>
      </c>
      <c r="C2281" s="22">
        <v>0</v>
      </c>
      <c r="E2281" s="6" t="s">
        <v>6734</v>
      </c>
      <c r="F2281" s="22">
        <v>49544</v>
      </c>
      <c r="H2281" s="6" t="s">
        <v>3386</v>
      </c>
      <c r="I2281" s="22">
        <v>25288</v>
      </c>
      <c r="K2281" s="6" t="s">
        <v>3461</v>
      </c>
      <c r="L2281" s="22">
        <v>325507</v>
      </c>
    </row>
    <row r="2282" spans="2:12">
      <c r="B2282" s="6" t="s">
        <v>3147</v>
      </c>
      <c r="C2282" s="22">
        <v>51</v>
      </c>
      <c r="E2282" s="6" t="s">
        <v>3151</v>
      </c>
      <c r="F2282" s="22">
        <v>23573910</v>
      </c>
      <c r="H2282" s="6" t="s">
        <v>3387</v>
      </c>
      <c r="I2282" s="22">
        <v>9552917</v>
      </c>
      <c r="K2282" s="6" t="s">
        <v>7644</v>
      </c>
      <c r="L2282" s="22">
        <v>0</v>
      </c>
    </row>
    <row r="2283" spans="2:12">
      <c r="B2283" s="6" t="s">
        <v>3148</v>
      </c>
      <c r="C2283" s="22">
        <v>1394055</v>
      </c>
      <c r="E2283" s="6" t="s">
        <v>3152</v>
      </c>
      <c r="F2283" s="22">
        <v>28683104</v>
      </c>
      <c r="H2283" s="6" t="s">
        <v>3389</v>
      </c>
      <c r="I2283" s="22">
        <v>0</v>
      </c>
      <c r="K2283" s="6" t="s">
        <v>3462</v>
      </c>
      <c r="L2283" s="22">
        <v>0</v>
      </c>
    </row>
    <row r="2284" spans="2:12">
      <c r="B2284" s="6" t="s">
        <v>3149</v>
      </c>
      <c r="C2284" s="22">
        <v>0</v>
      </c>
      <c r="E2284" s="6" t="s">
        <v>3153</v>
      </c>
      <c r="F2284" s="22">
        <v>0</v>
      </c>
      <c r="H2284" s="6" t="s">
        <v>7211</v>
      </c>
      <c r="I2284" s="22">
        <v>0</v>
      </c>
      <c r="K2284" s="6" t="s">
        <v>3463</v>
      </c>
      <c r="L2284" s="22">
        <v>71131</v>
      </c>
    </row>
    <row r="2285" spans="2:12">
      <c r="B2285" s="6" t="s">
        <v>3150</v>
      </c>
      <c r="C2285" s="22">
        <v>0</v>
      </c>
      <c r="E2285" s="6" t="s">
        <v>3154</v>
      </c>
      <c r="F2285" s="22">
        <v>140610</v>
      </c>
      <c r="H2285" s="6" t="s">
        <v>3390</v>
      </c>
      <c r="I2285" s="22">
        <v>561114</v>
      </c>
      <c r="K2285" s="6" t="s">
        <v>7220</v>
      </c>
      <c r="L2285" s="22">
        <v>0</v>
      </c>
    </row>
    <row r="2286" spans="2:12">
      <c r="B2286" s="6" t="s">
        <v>3151</v>
      </c>
      <c r="C2286" s="22">
        <v>25524607</v>
      </c>
      <c r="E2286" s="6" t="s">
        <v>6735</v>
      </c>
      <c r="F2286" s="22">
        <v>0</v>
      </c>
      <c r="H2286" s="6" t="s">
        <v>3391</v>
      </c>
      <c r="I2286" s="22">
        <v>0</v>
      </c>
      <c r="K2286" s="6" t="s">
        <v>3466</v>
      </c>
      <c r="L2286" s="22">
        <v>0</v>
      </c>
    </row>
    <row r="2287" spans="2:12">
      <c r="B2287" s="6" t="s">
        <v>3152</v>
      </c>
      <c r="C2287" s="22">
        <v>31646359</v>
      </c>
      <c r="E2287" s="6" t="s">
        <v>3155</v>
      </c>
      <c r="F2287" s="22">
        <v>0</v>
      </c>
      <c r="H2287" s="6" t="s">
        <v>3392</v>
      </c>
      <c r="I2287" s="22">
        <v>3777116</v>
      </c>
      <c r="K2287" s="6" t="s">
        <v>3470</v>
      </c>
      <c r="L2287" s="22">
        <v>557343</v>
      </c>
    </row>
    <row r="2288" spans="2:12">
      <c r="B2288" s="6" t="s">
        <v>3153</v>
      </c>
      <c r="C2288" s="22">
        <v>8619</v>
      </c>
      <c r="E2288" s="6" t="s">
        <v>3156</v>
      </c>
      <c r="F2288" s="22">
        <v>4748043</v>
      </c>
      <c r="H2288" s="6" t="s">
        <v>3393</v>
      </c>
      <c r="I2288" s="22">
        <v>44806</v>
      </c>
      <c r="K2288" s="6" t="s">
        <v>6767</v>
      </c>
      <c r="L2288" s="22">
        <v>0</v>
      </c>
    </row>
    <row r="2289" spans="2:12">
      <c r="B2289" s="6" t="s">
        <v>3154</v>
      </c>
      <c r="C2289" s="22">
        <v>119943</v>
      </c>
      <c r="E2289" s="6" t="s">
        <v>3157</v>
      </c>
      <c r="F2289" s="22">
        <v>3831176</v>
      </c>
      <c r="H2289" s="6" t="s">
        <v>3394</v>
      </c>
      <c r="I2289" s="22">
        <v>0</v>
      </c>
      <c r="K2289" s="6" t="s">
        <v>3471</v>
      </c>
      <c r="L2289" s="22">
        <v>840726</v>
      </c>
    </row>
    <row r="2290" spans="2:12">
      <c r="B2290" s="6" t="s">
        <v>3155</v>
      </c>
      <c r="C2290" s="22">
        <v>0</v>
      </c>
      <c r="E2290" s="6" t="s">
        <v>3158</v>
      </c>
      <c r="F2290" s="22">
        <v>34737</v>
      </c>
      <c r="H2290" s="6" t="s">
        <v>3395</v>
      </c>
      <c r="I2290" s="22">
        <v>895317</v>
      </c>
      <c r="K2290" s="6" t="s">
        <v>7221</v>
      </c>
      <c r="L2290" s="22">
        <v>28330</v>
      </c>
    </row>
    <row r="2291" spans="2:12">
      <c r="B2291" s="6" t="s">
        <v>3156</v>
      </c>
      <c r="C2291" s="22">
        <v>7817801</v>
      </c>
      <c r="E2291" s="6" t="s">
        <v>3159</v>
      </c>
      <c r="F2291" s="22">
        <v>25488</v>
      </c>
      <c r="H2291" s="6" t="s">
        <v>7212</v>
      </c>
      <c r="I2291" s="22">
        <v>63903</v>
      </c>
      <c r="K2291" s="6" t="s">
        <v>3473</v>
      </c>
      <c r="L2291" s="22">
        <v>0</v>
      </c>
    </row>
    <row r="2292" spans="2:12">
      <c r="B2292" s="6" t="s">
        <v>3157</v>
      </c>
      <c r="C2292" s="22">
        <v>2708048</v>
      </c>
      <c r="E2292" s="6" t="s">
        <v>3160</v>
      </c>
      <c r="F2292" s="22">
        <v>0</v>
      </c>
      <c r="H2292" s="6" t="s">
        <v>3396</v>
      </c>
      <c r="I2292" s="22">
        <v>383576</v>
      </c>
      <c r="K2292" s="6" t="s">
        <v>7645</v>
      </c>
      <c r="L2292" s="22">
        <v>0</v>
      </c>
    </row>
    <row r="2293" spans="2:12">
      <c r="B2293" s="6" t="s">
        <v>3158</v>
      </c>
      <c r="C2293" s="22">
        <v>88617</v>
      </c>
      <c r="E2293" s="6" t="s">
        <v>3161</v>
      </c>
      <c r="F2293" s="22">
        <v>1967350</v>
      </c>
      <c r="H2293" s="6" t="s">
        <v>7213</v>
      </c>
      <c r="I2293" s="22">
        <v>0</v>
      </c>
      <c r="K2293" s="6" t="s">
        <v>3475</v>
      </c>
      <c r="L2293" s="22">
        <v>75409</v>
      </c>
    </row>
    <row r="2294" spans="2:12">
      <c r="B2294" s="6" t="s">
        <v>3159</v>
      </c>
      <c r="C2294" s="22">
        <v>129743</v>
      </c>
      <c r="E2294" s="6" t="s">
        <v>3162</v>
      </c>
      <c r="F2294" s="22">
        <v>16079</v>
      </c>
      <c r="H2294" s="6" t="s">
        <v>3397</v>
      </c>
      <c r="I2294" s="22">
        <v>0</v>
      </c>
      <c r="K2294" s="6" t="s">
        <v>3476</v>
      </c>
      <c r="L2294" s="22">
        <v>387012</v>
      </c>
    </row>
    <row r="2295" spans="2:12">
      <c r="B2295" s="6" t="s">
        <v>3160</v>
      </c>
      <c r="C2295" s="22">
        <v>72075</v>
      </c>
      <c r="E2295" s="6" t="s">
        <v>3163</v>
      </c>
      <c r="F2295" s="22">
        <v>107712</v>
      </c>
      <c r="H2295" s="6" t="s">
        <v>3398</v>
      </c>
      <c r="I2295" s="22">
        <v>278395</v>
      </c>
      <c r="K2295" s="6" t="s">
        <v>7646</v>
      </c>
      <c r="L2295" s="22">
        <v>0</v>
      </c>
    </row>
    <row r="2296" spans="2:12">
      <c r="B2296" s="6" t="s">
        <v>3161</v>
      </c>
      <c r="C2296" s="22">
        <v>2096393</v>
      </c>
      <c r="E2296" s="6" t="s">
        <v>3164</v>
      </c>
      <c r="F2296" s="22">
        <v>853878</v>
      </c>
      <c r="H2296" s="6" t="s">
        <v>3399</v>
      </c>
      <c r="I2296" s="22">
        <v>10454890</v>
      </c>
      <c r="K2296" s="6" t="s">
        <v>6768</v>
      </c>
      <c r="L2296" s="22">
        <v>0</v>
      </c>
    </row>
    <row r="2297" spans="2:12">
      <c r="B2297" s="6" t="s">
        <v>3162</v>
      </c>
      <c r="C2297" s="22">
        <v>0</v>
      </c>
      <c r="E2297" s="6" t="s">
        <v>3165</v>
      </c>
      <c r="F2297" s="22">
        <v>132706</v>
      </c>
      <c r="H2297" s="6" t="s">
        <v>3400</v>
      </c>
      <c r="I2297" s="22">
        <v>678976</v>
      </c>
      <c r="K2297" s="6" t="s">
        <v>3478</v>
      </c>
      <c r="L2297" s="22">
        <v>1758978</v>
      </c>
    </row>
    <row r="2298" spans="2:12">
      <c r="B2298" s="6" t="s">
        <v>3163</v>
      </c>
      <c r="C2298" s="22">
        <v>115237</v>
      </c>
      <c r="E2298" s="6" t="s">
        <v>6736</v>
      </c>
      <c r="F2298" s="22">
        <v>0</v>
      </c>
      <c r="H2298" s="6" t="s">
        <v>3405</v>
      </c>
      <c r="I2298" s="22">
        <v>96693</v>
      </c>
      <c r="K2298" s="6" t="s">
        <v>7222</v>
      </c>
      <c r="L2298" s="22">
        <v>0</v>
      </c>
    </row>
    <row r="2299" spans="2:12">
      <c r="B2299" s="6" t="s">
        <v>3164</v>
      </c>
      <c r="C2299" s="22">
        <v>957789</v>
      </c>
      <c r="E2299" s="6" t="s">
        <v>3166</v>
      </c>
      <c r="F2299" s="22">
        <v>43777</v>
      </c>
      <c r="H2299" s="6" t="s">
        <v>3406</v>
      </c>
      <c r="I2299" s="22">
        <v>128241</v>
      </c>
      <c r="K2299" s="6" t="s">
        <v>3479</v>
      </c>
      <c r="L2299" s="22">
        <v>425549</v>
      </c>
    </row>
    <row r="2300" spans="2:12">
      <c r="B2300" s="6" t="s">
        <v>3165</v>
      </c>
      <c r="C2300" s="22">
        <v>223390</v>
      </c>
      <c r="E2300" s="6" t="s">
        <v>3167</v>
      </c>
      <c r="F2300" s="22">
        <v>2811692</v>
      </c>
      <c r="H2300" s="6" t="s">
        <v>3407</v>
      </c>
      <c r="I2300" s="22">
        <v>0</v>
      </c>
      <c r="K2300" s="6" t="s">
        <v>3480</v>
      </c>
      <c r="L2300" s="22">
        <v>2164890</v>
      </c>
    </row>
    <row r="2301" spans="2:12">
      <c r="B2301" s="6" t="s">
        <v>3166</v>
      </c>
      <c r="C2301" s="22">
        <v>34494</v>
      </c>
      <c r="E2301" s="6" t="s">
        <v>3168</v>
      </c>
      <c r="F2301" s="22">
        <v>0</v>
      </c>
      <c r="H2301" s="6" t="s">
        <v>6761</v>
      </c>
      <c r="I2301" s="22">
        <v>144886</v>
      </c>
      <c r="K2301" s="6" t="s">
        <v>3481</v>
      </c>
      <c r="L2301" s="22">
        <v>0</v>
      </c>
    </row>
    <row r="2302" spans="2:12">
      <c r="B2302" s="6" t="s">
        <v>3167</v>
      </c>
      <c r="C2302" s="22">
        <v>609218</v>
      </c>
      <c r="E2302" s="6" t="s">
        <v>3169</v>
      </c>
      <c r="F2302" s="22">
        <v>876125</v>
      </c>
      <c r="H2302" s="6" t="s">
        <v>3409</v>
      </c>
      <c r="I2302" s="22">
        <v>2524015</v>
      </c>
      <c r="K2302" s="6" t="s">
        <v>3482</v>
      </c>
      <c r="L2302" s="22">
        <v>72969</v>
      </c>
    </row>
    <row r="2303" spans="2:12">
      <c r="B2303" s="6" t="s">
        <v>3168</v>
      </c>
      <c r="C2303" s="22">
        <v>0</v>
      </c>
      <c r="E2303" s="6" t="s">
        <v>3170</v>
      </c>
      <c r="F2303" s="22">
        <v>0</v>
      </c>
      <c r="H2303" s="6" t="s">
        <v>3410</v>
      </c>
      <c r="I2303" s="22">
        <v>0</v>
      </c>
      <c r="K2303" s="6" t="s">
        <v>3484</v>
      </c>
      <c r="L2303" s="22">
        <v>188640</v>
      </c>
    </row>
    <row r="2304" spans="2:12">
      <c r="B2304" s="6" t="s">
        <v>3169</v>
      </c>
      <c r="C2304" s="22">
        <v>685150</v>
      </c>
      <c r="E2304" s="6" t="s">
        <v>3171</v>
      </c>
      <c r="F2304" s="22">
        <v>66760</v>
      </c>
      <c r="H2304" s="6" t="s">
        <v>3411</v>
      </c>
      <c r="I2304" s="22">
        <v>14155937</v>
      </c>
      <c r="K2304" s="6" t="s">
        <v>3485</v>
      </c>
      <c r="L2304" s="22">
        <v>18900</v>
      </c>
    </row>
    <row r="2305" spans="2:12">
      <c r="B2305" s="6" t="s">
        <v>3170</v>
      </c>
      <c r="C2305" s="22">
        <v>0</v>
      </c>
      <c r="E2305" s="6" t="s">
        <v>3172</v>
      </c>
      <c r="F2305" s="22">
        <v>0</v>
      </c>
      <c r="H2305" s="6" t="s">
        <v>7214</v>
      </c>
      <c r="I2305" s="22">
        <v>0</v>
      </c>
      <c r="K2305" s="6" t="s">
        <v>3486</v>
      </c>
      <c r="L2305" s="22">
        <v>7642165</v>
      </c>
    </row>
    <row r="2306" spans="2:12">
      <c r="B2306" s="6" t="s">
        <v>3171</v>
      </c>
      <c r="C2306" s="22">
        <v>323992</v>
      </c>
      <c r="E2306" s="6" t="s">
        <v>3173</v>
      </c>
      <c r="F2306" s="22">
        <v>13325260</v>
      </c>
      <c r="H2306" s="6" t="s">
        <v>3412</v>
      </c>
      <c r="I2306" s="22">
        <v>1698576</v>
      </c>
      <c r="K2306" s="6" t="s">
        <v>3487</v>
      </c>
      <c r="L2306" s="22">
        <v>0</v>
      </c>
    </row>
    <row r="2307" spans="2:12">
      <c r="B2307" s="6" t="s">
        <v>3172</v>
      </c>
      <c r="C2307" s="22">
        <v>0</v>
      </c>
      <c r="E2307" s="6" t="s">
        <v>3174</v>
      </c>
      <c r="F2307" s="22">
        <v>0</v>
      </c>
      <c r="H2307" s="6" t="s">
        <v>3413</v>
      </c>
      <c r="I2307" s="22">
        <v>0</v>
      </c>
      <c r="K2307" s="6" t="s">
        <v>3488</v>
      </c>
      <c r="L2307" s="22">
        <v>25668</v>
      </c>
    </row>
    <row r="2308" spans="2:12">
      <c r="B2308" s="6" t="s">
        <v>3173</v>
      </c>
      <c r="C2308" s="22">
        <v>16170177</v>
      </c>
      <c r="E2308" s="6" t="s">
        <v>3175</v>
      </c>
      <c r="F2308" s="22">
        <v>61071</v>
      </c>
      <c r="H2308" s="6" t="s">
        <v>3414</v>
      </c>
      <c r="I2308" s="22">
        <v>2329541</v>
      </c>
      <c r="K2308" s="6" t="s">
        <v>3489</v>
      </c>
      <c r="L2308" s="22">
        <v>0</v>
      </c>
    </row>
    <row r="2309" spans="2:12">
      <c r="B2309" s="6" t="s">
        <v>3174</v>
      </c>
      <c r="C2309" s="22">
        <v>0</v>
      </c>
      <c r="E2309" s="6" t="s">
        <v>3176</v>
      </c>
      <c r="F2309" s="22">
        <v>0</v>
      </c>
      <c r="H2309" s="6" t="s">
        <v>6762</v>
      </c>
      <c r="I2309" s="22">
        <v>0</v>
      </c>
      <c r="K2309" s="6" t="s">
        <v>7647</v>
      </c>
      <c r="L2309" s="22">
        <v>64528</v>
      </c>
    </row>
    <row r="2310" spans="2:12">
      <c r="B2310" s="6" t="s">
        <v>3175</v>
      </c>
      <c r="C2310" s="22">
        <v>57308</v>
      </c>
      <c r="E2310" s="6" t="s">
        <v>3177</v>
      </c>
      <c r="F2310" s="22">
        <v>840795</v>
      </c>
      <c r="H2310" s="6" t="s">
        <v>3416</v>
      </c>
      <c r="I2310" s="22">
        <v>1697588</v>
      </c>
      <c r="K2310" s="6" t="s">
        <v>3492</v>
      </c>
      <c r="L2310" s="22">
        <v>0</v>
      </c>
    </row>
    <row r="2311" spans="2:12">
      <c r="B2311" s="6" t="s">
        <v>3176</v>
      </c>
      <c r="C2311" s="22">
        <v>0</v>
      </c>
      <c r="E2311" s="6" t="s">
        <v>3178</v>
      </c>
      <c r="F2311" s="22">
        <v>48333</v>
      </c>
      <c r="H2311" s="6" t="s">
        <v>7215</v>
      </c>
      <c r="I2311" s="22">
        <v>0</v>
      </c>
      <c r="K2311" s="6" t="s">
        <v>3493</v>
      </c>
      <c r="L2311" s="22">
        <v>9220</v>
      </c>
    </row>
    <row r="2312" spans="2:12">
      <c r="B2312" s="6" t="s">
        <v>3177</v>
      </c>
      <c r="C2312" s="22">
        <v>763903</v>
      </c>
      <c r="E2312" s="6" t="s">
        <v>3179</v>
      </c>
      <c r="F2312" s="22">
        <v>643739</v>
      </c>
      <c r="H2312" s="6" t="s">
        <v>3419</v>
      </c>
      <c r="I2312" s="22">
        <v>452428</v>
      </c>
      <c r="K2312" s="6" t="s">
        <v>3494</v>
      </c>
      <c r="L2312" s="22">
        <v>0</v>
      </c>
    </row>
    <row r="2313" spans="2:12">
      <c r="B2313" s="6" t="s">
        <v>3178</v>
      </c>
      <c r="C2313" s="22">
        <v>63542</v>
      </c>
      <c r="E2313" s="6" t="s">
        <v>6737</v>
      </c>
      <c r="F2313" s="22">
        <v>0</v>
      </c>
      <c r="H2313" s="6" t="s">
        <v>6763</v>
      </c>
      <c r="I2313" s="22">
        <v>0</v>
      </c>
      <c r="K2313" s="6" t="s">
        <v>3498</v>
      </c>
      <c r="L2313" s="22">
        <v>0</v>
      </c>
    </row>
    <row r="2314" spans="2:12">
      <c r="B2314" s="6" t="s">
        <v>3179</v>
      </c>
      <c r="C2314" s="22">
        <v>825550</v>
      </c>
      <c r="E2314" s="6" t="s">
        <v>3180</v>
      </c>
      <c r="F2314" s="22">
        <v>60943</v>
      </c>
      <c r="H2314" s="6" t="s">
        <v>3420</v>
      </c>
      <c r="I2314" s="22">
        <v>286445</v>
      </c>
      <c r="K2314" s="6" t="s">
        <v>3499</v>
      </c>
      <c r="L2314" s="22">
        <v>0</v>
      </c>
    </row>
    <row r="2315" spans="2:12">
      <c r="B2315" s="6" t="s">
        <v>3180</v>
      </c>
      <c r="C2315" s="22">
        <v>467966</v>
      </c>
      <c r="E2315" s="6" t="s">
        <v>3181</v>
      </c>
      <c r="F2315" s="22">
        <v>2711122</v>
      </c>
      <c r="H2315" s="6" t="s">
        <v>3421</v>
      </c>
      <c r="I2315" s="22">
        <v>128280</v>
      </c>
      <c r="K2315" s="6" t="s">
        <v>3500</v>
      </c>
      <c r="L2315" s="22">
        <v>5290506</v>
      </c>
    </row>
    <row r="2316" spans="2:12">
      <c r="B2316" s="6" t="s">
        <v>3181</v>
      </c>
      <c r="C2316" s="22">
        <v>1998526</v>
      </c>
      <c r="E2316" s="6" t="s">
        <v>3182</v>
      </c>
      <c r="F2316" s="22">
        <v>0</v>
      </c>
      <c r="H2316" s="6" t="s">
        <v>3423</v>
      </c>
      <c r="I2316" s="22">
        <v>451023</v>
      </c>
      <c r="K2316" s="6" t="s">
        <v>7648</v>
      </c>
      <c r="L2316" s="22">
        <v>0</v>
      </c>
    </row>
    <row r="2317" spans="2:12">
      <c r="B2317" s="6" t="s">
        <v>3182</v>
      </c>
      <c r="C2317" s="22">
        <v>0</v>
      </c>
      <c r="E2317" s="6" t="s">
        <v>6738</v>
      </c>
      <c r="F2317" s="22">
        <v>0</v>
      </c>
      <c r="H2317" s="6" t="s">
        <v>3425</v>
      </c>
      <c r="I2317" s="22">
        <v>53385</v>
      </c>
      <c r="K2317" s="6" t="s">
        <v>6769</v>
      </c>
      <c r="L2317" s="22">
        <v>0</v>
      </c>
    </row>
    <row r="2318" spans="2:12">
      <c r="B2318" s="6" t="s">
        <v>3183</v>
      </c>
      <c r="C2318" s="22">
        <v>0</v>
      </c>
      <c r="E2318" s="6" t="s">
        <v>3184</v>
      </c>
      <c r="F2318" s="22">
        <v>0</v>
      </c>
      <c r="H2318" s="6" t="s">
        <v>3426</v>
      </c>
      <c r="I2318" s="22">
        <v>433799</v>
      </c>
      <c r="K2318" s="6" t="s">
        <v>7223</v>
      </c>
      <c r="L2318" s="22">
        <v>0</v>
      </c>
    </row>
    <row r="2319" spans="2:12">
      <c r="B2319" s="6" t="s">
        <v>3184</v>
      </c>
      <c r="C2319" s="22">
        <v>0</v>
      </c>
      <c r="E2319" s="6" t="s">
        <v>3186</v>
      </c>
      <c r="F2319" s="22">
        <v>0</v>
      </c>
      <c r="H2319" s="6" t="s">
        <v>6764</v>
      </c>
      <c r="I2319" s="22">
        <v>47815</v>
      </c>
      <c r="K2319" s="6" t="s">
        <v>3504</v>
      </c>
      <c r="L2319" s="22">
        <v>0</v>
      </c>
    </row>
    <row r="2320" spans="2:12">
      <c r="B2320" s="6" t="s">
        <v>3185</v>
      </c>
      <c r="C2320" s="22">
        <v>0</v>
      </c>
      <c r="E2320" s="6" t="s">
        <v>3187</v>
      </c>
      <c r="F2320" s="22">
        <v>0</v>
      </c>
      <c r="H2320" s="6" t="s">
        <v>3429</v>
      </c>
      <c r="I2320" s="22">
        <v>4960758</v>
      </c>
      <c r="K2320" s="6" t="s">
        <v>6770</v>
      </c>
      <c r="L2320" s="22">
        <v>38723</v>
      </c>
    </row>
    <row r="2321" spans="2:12">
      <c r="B2321" s="6" t="s">
        <v>3186</v>
      </c>
      <c r="C2321" s="22">
        <v>0</v>
      </c>
      <c r="E2321" s="6" t="s">
        <v>3188</v>
      </c>
      <c r="F2321" s="22">
        <v>38925</v>
      </c>
      <c r="H2321" s="6" t="s">
        <v>3430</v>
      </c>
      <c r="I2321" s="22">
        <v>0</v>
      </c>
      <c r="K2321" s="6" t="s">
        <v>6771</v>
      </c>
      <c r="L2321" s="22">
        <v>78000</v>
      </c>
    </row>
    <row r="2322" spans="2:12">
      <c r="B2322" s="6" t="s">
        <v>3187</v>
      </c>
      <c r="C2322" s="22">
        <v>0</v>
      </c>
      <c r="E2322" s="6" t="s">
        <v>3189</v>
      </c>
      <c r="F2322" s="22">
        <v>2681841</v>
      </c>
      <c r="H2322" s="6" t="s">
        <v>7216</v>
      </c>
      <c r="I2322" s="22">
        <v>0</v>
      </c>
      <c r="K2322" s="6" t="s">
        <v>3506</v>
      </c>
      <c r="L2322" s="22">
        <v>32489996</v>
      </c>
    </row>
    <row r="2323" spans="2:12">
      <c r="B2323" s="6" t="s">
        <v>3188</v>
      </c>
      <c r="C2323" s="22">
        <v>134387</v>
      </c>
      <c r="E2323" s="6" t="s">
        <v>3190</v>
      </c>
      <c r="F2323" s="22">
        <v>0</v>
      </c>
      <c r="H2323" s="6" t="s">
        <v>6765</v>
      </c>
      <c r="I2323" s="22">
        <v>0</v>
      </c>
      <c r="K2323" s="6" t="s">
        <v>3507</v>
      </c>
      <c r="L2323" s="22">
        <v>4628036</v>
      </c>
    </row>
    <row r="2324" spans="2:12">
      <c r="B2324" s="6" t="s">
        <v>3189</v>
      </c>
      <c r="C2324" s="22">
        <v>2988450</v>
      </c>
      <c r="E2324" s="6" t="s">
        <v>6739</v>
      </c>
      <c r="F2324" s="22">
        <v>0</v>
      </c>
      <c r="H2324" s="6" t="s">
        <v>3431</v>
      </c>
      <c r="I2324" s="22">
        <v>77437</v>
      </c>
      <c r="K2324" s="6" t="s">
        <v>3508</v>
      </c>
      <c r="L2324" s="22">
        <v>0</v>
      </c>
    </row>
    <row r="2325" spans="2:12">
      <c r="B2325" s="6" t="s">
        <v>3190</v>
      </c>
      <c r="C2325" s="22">
        <v>0</v>
      </c>
      <c r="E2325" s="6" t="s">
        <v>3191</v>
      </c>
      <c r="F2325" s="22">
        <v>453190</v>
      </c>
      <c r="H2325" s="6" t="s">
        <v>3433</v>
      </c>
      <c r="I2325" s="22">
        <v>0</v>
      </c>
      <c r="K2325" s="6" t="s">
        <v>3512</v>
      </c>
      <c r="L2325" s="22">
        <v>0</v>
      </c>
    </row>
    <row r="2326" spans="2:12">
      <c r="B2326" s="6" t="s">
        <v>3191</v>
      </c>
      <c r="C2326" s="22">
        <v>779686</v>
      </c>
      <c r="E2326" s="6" t="s">
        <v>3192</v>
      </c>
      <c r="F2326" s="22">
        <v>0</v>
      </c>
      <c r="H2326" s="6" t="s">
        <v>7217</v>
      </c>
      <c r="I2326" s="22">
        <v>0</v>
      </c>
      <c r="K2326" s="6" t="s">
        <v>3514</v>
      </c>
      <c r="L2326" s="22">
        <v>1509186</v>
      </c>
    </row>
    <row r="2327" spans="2:12">
      <c r="B2327" s="6" t="s">
        <v>3192</v>
      </c>
      <c r="C2327" s="22">
        <v>0</v>
      </c>
      <c r="E2327" s="6" t="s">
        <v>3193</v>
      </c>
      <c r="F2327" s="22">
        <v>176750</v>
      </c>
      <c r="H2327" s="6" t="s">
        <v>6766</v>
      </c>
      <c r="I2327" s="22">
        <v>0</v>
      </c>
      <c r="K2327" s="6" t="s">
        <v>3515</v>
      </c>
      <c r="L2327" s="22">
        <v>1308855</v>
      </c>
    </row>
    <row r="2328" spans="2:12">
      <c r="B2328" s="6" t="s">
        <v>3193</v>
      </c>
      <c r="C2328" s="22">
        <v>0</v>
      </c>
      <c r="E2328" s="6" t="s">
        <v>3194</v>
      </c>
      <c r="F2328" s="22">
        <v>0</v>
      </c>
      <c r="H2328" s="6" t="s">
        <v>3434</v>
      </c>
      <c r="I2328" s="22">
        <v>2249389</v>
      </c>
      <c r="K2328" s="6" t="s">
        <v>3517</v>
      </c>
      <c r="L2328" s="22">
        <v>96681</v>
      </c>
    </row>
    <row r="2329" spans="2:12">
      <c r="B2329" s="6" t="s">
        <v>3194</v>
      </c>
      <c r="C2329" s="22">
        <v>0</v>
      </c>
      <c r="E2329" s="6" t="s">
        <v>6740</v>
      </c>
      <c r="F2329" s="22">
        <v>0</v>
      </c>
      <c r="H2329" s="6" t="s">
        <v>3436</v>
      </c>
      <c r="I2329" s="22">
        <v>43792178</v>
      </c>
      <c r="K2329" s="6" t="s">
        <v>3518</v>
      </c>
      <c r="L2329" s="22">
        <v>0</v>
      </c>
    </row>
    <row r="2330" spans="2:12">
      <c r="B2330" s="6" t="s">
        <v>3195</v>
      </c>
      <c r="C2330" s="22">
        <v>0</v>
      </c>
      <c r="E2330" s="6" t="s">
        <v>3195</v>
      </c>
      <c r="F2330" s="22">
        <v>0</v>
      </c>
      <c r="H2330" s="6" t="s">
        <v>3437</v>
      </c>
      <c r="I2330" s="22">
        <v>0</v>
      </c>
      <c r="K2330" s="6" t="s">
        <v>3519</v>
      </c>
      <c r="L2330" s="22">
        <v>73630</v>
      </c>
    </row>
    <row r="2331" spans="2:12">
      <c r="B2331" s="6" t="s">
        <v>3196</v>
      </c>
      <c r="C2331" s="22">
        <v>121574</v>
      </c>
      <c r="E2331" s="6" t="s">
        <v>3196</v>
      </c>
      <c r="F2331" s="22">
        <v>8840</v>
      </c>
      <c r="H2331" s="6" t="s">
        <v>3438</v>
      </c>
      <c r="I2331" s="22">
        <v>214462</v>
      </c>
      <c r="K2331" s="6" t="s">
        <v>3520</v>
      </c>
      <c r="L2331" s="22">
        <v>2172586</v>
      </c>
    </row>
    <row r="2332" spans="2:12">
      <c r="B2332" s="6" t="s">
        <v>3197</v>
      </c>
      <c r="C2332" s="22">
        <v>145403</v>
      </c>
      <c r="E2332" s="6" t="s">
        <v>3197</v>
      </c>
      <c r="F2332" s="22">
        <v>257538</v>
      </c>
      <c r="H2332" s="6" t="s">
        <v>3439</v>
      </c>
      <c r="I2332" s="22">
        <v>5460941</v>
      </c>
      <c r="K2332" s="6" t="s">
        <v>7224</v>
      </c>
      <c r="L2332" s="22">
        <v>515001</v>
      </c>
    </row>
    <row r="2333" spans="2:12">
      <c r="B2333" s="6" t="s">
        <v>3198</v>
      </c>
      <c r="C2333" s="22">
        <v>0</v>
      </c>
      <c r="E2333" s="6" t="s">
        <v>6741</v>
      </c>
      <c r="F2333" s="22">
        <v>0</v>
      </c>
      <c r="H2333" s="6" t="s">
        <v>7218</v>
      </c>
      <c r="I2333" s="22">
        <v>0</v>
      </c>
      <c r="K2333" s="6" t="s">
        <v>3521</v>
      </c>
      <c r="L2333" s="22">
        <v>141868</v>
      </c>
    </row>
    <row r="2334" spans="2:12">
      <c r="B2334" s="6" t="s">
        <v>3199</v>
      </c>
      <c r="C2334" s="22">
        <v>0</v>
      </c>
      <c r="E2334" s="6" t="s">
        <v>3198</v>
      </c>
      <c r="F2334" s="22">
        <v>0</v>
      </c>
      <c r="H2334" s="6" t="s">
        <v>3440</v>
      </c>
      <c r="I2334" s="22">
        <v>50828115</v>
      </c>
      <c r="K2334" s="6" t="s">
        <v>3522</v>
      </c>
      <c r="L2334" s="22">
        <v>593743</v>
      </c>
    </row>
    <row r="2335" spans="2:12">
      <c r="B2335" s="6" t="s">
        <v>3200</v>
      </c>
      <c r="C2335" s="22">
        <v>0</v>
      </c>
      <c r="E2335" s="6" t="s">
        <v>3199</v>
      </c>
      <c r="F2335" s="22">
        <v>0</v>
      </c>
      <c r="H2335" s="6" t="s">
        <v>3441</v>
      </c>
      <c r="I2335" s="22">
        <v>597228</v>
      </c>
      <c r="K2335" s="6" t="s">
        <v>3523</v>
      </c>
      <c r="L2335" s="22">
        <v>2167428</v>
      </c>
    </row>
    <row r="2336" spans="2:12">
      <c r="B2336" s="6" t="s">
        <v>3201</v>
      </c>
      <c r="C2336" s="22">
        <v>35658954</v>
      </c>
      <c r="E2336" s="6" t="s">
        <v>3201</v>
      </c>
      <c r="F2336" s="22">
        <v>35650985</v>
      </c>
      <c r="H2336" s="6" t="s">
        <v>3442</v>
      </c>
      <c r="I2336" s="22">
        <v>1177691</v>
      </c>
      <c r="K2336" s="6" t="s">
        <v>3524</v>
      </c>
      <c r="L2336" s="22">
        <v>11443108</v>
      </c>
    </row>
    <row r="2337" spans="2:12">
      <c r="B2337" s="6" t="s">
        <v>3202</v>
      </c>
      <c r="C2337" s="22">
        <v>23268</v>
      </c>
      <c r="E2337" s="6" t="s">
        <v>3202</v>
      </c>
      <c r="F2337" s="22">
        <v>0</v>
      </c>
      <c r="H2337" s="6" t="s">
        <v>3443</v>
      </c>
      <c r="I2337" s="22">
        <v>2693437</v>
      </c>
      <c r="K2337" s="6" t="s">
        <v>3525</v>
      </c>
      <c r="L2337" s="22">
        <v>13631</v>
      </c>
    </row>
    <row r="2338" spans="2:12">
      <c r="B2338" s="6" t="s">
        <v>3203</v>
      </c>
      <c r="C2338" s="22">
        <v>18956775</v>
      </c>
      <c r="E2338" s="6" t="s">
        <v>3203</v>
      </c>
      <c r="F2338" s="22">
        <v>20013052</v>
      </c>
      <c r="H2338" s="6" t="s">
        <v>3444</v>
      </c>
      <c r="I2338" s="22">
        <v>88284</v>
      </c>
      <c r="K2338" s="6" t="s">
        <v>3526</v>
      </c>
      <c r="L2338" s="22">
        <v>1004454</v>
      </c>
    </row>
    <row r="2339" spans="2:12">
      <c r="B2339" s="6" t="s">
        <v>3204</v>
      </c>
      <c r="C2339" s="22">
        <v>273515</v>
      </c>
      <c r="E2339" s="6" t="s">
        <v>3204</v>
      </c>
      <c r="F2339" s="22">
        <v>251104</v>
      </c>
      <c r="H2339" s="6" t="s">
        <v>3445</v>
      </c>
      <c r="I2339" s="22">
        <v>0</v>
      </c>
      <c r="K2339" s="6" t="s">
        <v>3527</v>
      </c>
      <c r="L2339" s="22">
        <v>36545</v>
      </c>
    </row>
    <row r="2340" spans="2:12">
      <c r="B2340" s="6" t="s">
        <v>3205</v>
      </c>
      <c r="C2340" s="22">
        <v>2376</v>
      </c>
      <c r="E2340" s="6" t="s">
        <v>3205</v>
      </c>
      <c r="F2340" s="22">
        <v>0</v>
      </c>
      <c r="H2340" s="6" t="s">
        <v>3446</v>
      </c>
      <c r="I2340" s="22">
        <v>2674826</v>
      </c>
      <c r="K2340" s="6" t="s">
        <v>3528</v>
      </c>
      <c r="L2340" s="22">
        <v>536485521</v>
      </c>
    </row>
    <row r="2341" spans="2:12">
      <c r="B2341" s="6" t="s">
        <v>3206</v>
      </c>
      <c r="C2341" s="22">
        <v>2277622</v>
      </c>
      <c r="E2341" s="6" t="s">
        <v>3206</v>
      </c>
      <c r="F2341" s="22">
        <v>1906908</v>
      </c>
      <c r="H2341" s="6" t="s">
        <v>3447</v>
      </c>
      <c r="I2341" s="22">
        <v>0</v>
      </c>
      <c r="K2341" s="6" t="s">
        <v>3529</v>
      </c>
      <c r="L2341" s="22">
        <v>0</v>
      </c>
    </row>
    <row r="2342" spans="2:12">
      <c r="B2342" s="6" t="s">
        <v>3207</v>
      </c>
      <c r="C2342" s="22">
        <v>731212</v>
      </c>
      <c r="E2342" s="6" t="s">
        <v>3207</v>
      </c>
      <c r="F2342" s="22">
        <v>553112</v>
      </c>
      <c r="H2342" s="6" t="s">
        <v>3449</v>
      </c>
      <c r="I2342" s="22">
        <v>664178</v>
      </c>
      <c r="K2342" s="6" t="s">
        <v>3530</v>
      </c>
      <c r="L2342" s="22">
        <v>40090</v>
      </c>
    </row>
    <row r="2343" spans="2:12">
      <c r="B2343" s="6" t="s">
        <v>3208</v>
      </c>
      <c r="C2343" s="22">
        <v>1538535</v>
      </c>
      <c r="E2343" s="6" t="s">
        <v>6742</v>
      </c>
      <c r="F2343" s="22">
        <v>0</v>
      </c>
      <c r="H2343" s="6" t="s">
        <v>3450</v>
      </c>
      <c r="I2343" s="22">
        <v>5040282</v>
      </c>
      <c r="K2343" s="6" t="s">
        <v>6772</v>
      </c>
      <c r="L2343" s="22">
        <v>0</v>
      </c>
    </row>
    <row r="2344" spans="2:12">
      <c r="B2344" s="6" t="s">
        <v>3209</v>
      </c>
      <c r="C2344" s="22">
        <v>878090</v>
      </c>
      <c r="E2344" s="6" t="s">
        <v>6743</v>
      </c>
      <c r="F2344" s="22">
        <v>0</v>
      </c>
      <c r="H2344" s="6" t="s">
        <v>3451</v>
      </c>
      <c r="I2344" s="22">
        <v>4550664</v>
      </c>
      <c r="K2344" s="6" t="s">
        <v>6773</v>
      </c>
      <c r="L2344" s="22">
        <v>0</v>
      </c>
    </row>
    <row r="2345" spans="2:12">
      <c r="B2345" s="6" t="s">
        <v>3210</v>
      </c>
      <c r="C2345" s="22">
        <v>0</v>
      </c>
      <c r="E2345" s="6" t="s">
        <v>3208</v>
      </c>
      <c r="F2345" s="22">
        <v>2377709</v>
      </c>
      <c r="H2345" s="6" t="s">
        <v>3452</v>
      </c>
      <c r="I2345" s="22">
        <v>11691369</v>
      </c>
      <c r="K2345" s="6" t="s">
        <v>3533</v>
      </c>
      <c r="L2345" s="22">
        <v>78025</v>
      </c>
    </row>
    <row r="2346" spans="2:12">
      <c r="B2346" s="6" t="s">
        <v>3211</v>
      </c>
      <c r="C2346" s="22">
        <v>84387</v>
      </c>
      <c r="E2346" s="6" t="s">
        <v>3209</v>
      </c>
      <c r="F2346" s="22">
        <v>620882</v>
      </c>
      <c r="H2346" s="6" t="s">
        <v>3454</v>
      </c>
      <c r="I2346" s="22">
        <v>3436450</v>
      </c>
      <c r="K2346" s="6" t="s">
        <v>3534</v>
      </c>
      <c r="L2346" s="22">
        <v>0</v>
      </c>
    </row>
    <row r="2347" spans="2:12">
      <c r="B2347" s="6" t="s">
        <v>3212</v>
      </c>
      <c r="C2347" s="22">
        <v>4366</v>
      </c>
      <c r="E2347" s="6" t="s">
        <v>6744</v>
      </c>
      <c r="F2347" s="22">
        <v>0</v>
      </c>
      <c r="H2347" s="6" t="s">
        <v>3455</v>
      </c>
      <c r="I2347" s="22">
        <v>13216237</v>
      </c>
      <c r="K2347" s="6" t="s">
        <v>3536</v>
      </c>
      <c r="L2347" s="22">
        <v>1305585</v>
      </c>
    </row>
    <row r="2348" spans="2:12">
      <c r="B2348" s="6" t="s">
        <v>3213</v>
      </c>
      <c r="C2348" s="22">
        <v>295860</v>
      </c>
      <c r="E2348" s="6" t="s">
        <v>6745</v>
      </c>
      <c r="F2348" s="22">
        <v>0</v>
      </c>
      <c r="H2348" s="6" t="s">
        <v>7219</v>
      </c>
      <c r="I2348" s="22">
        <v>0</v>
      </c>
      <c r="K2348" s="6" t="s">
        <v>3537</v>
      </c>
      <c r="L2348" s="22">
        <v>76678</v>
      </c>
    </row>
    <row r="2349" spans="2:12">
      <c r="B2349" s="6" t="s">
        <v>3214</v>
      </c>
      <c r="C2349" s="22">
        <v>0</v>
      </c>
      <c r="E2349" s="6" t="s">
        <v>3211</v>
      </c>
      <c r="F2349" s="22">
        <v>77534</v>
      </c>
      <c r="H2349" s="6" t="s">
        <v>3457</v>
      </c>
      <c r="I2349" s="22">
        <v>529203</v>
      </c>
      <c r="K2349" s="6" t="s">
        <v>3538</v>
      </c>
      <c r="L2349" s="22">
        <v>0</v>
      </c>
    </row>
    <row r="2350" spans="2:12">
      <c r="B2350" s="6" t="s">
        <v>3215</v>
      </c>
      <c r="C2350" s="22">
        <v>0</v>
      </c>
      <c r="E2350" s="6" t="s">
        <v>3212</v>
      </c>
      <c r="F2350" s="22">
        <v>9955</v>
      </c>
      <c r="H2350" s="6" t="s">
        <v>3461</v>
      </c>
      <c r="I2350" s="22">
        <v>379699</v>
      </c>
      <c r="K2350" s="6" t="s">
        <v>3541</v>
      </c>
      <c r="L2350" s="22">
        <v>16118213</v>
      </c>
    </row>
    <row r="2351" spans="2:12">
      <c r="B2351" s="6" t="s">
        <v>3216</v>
      </c>
      <c r="C2351" s="22">
        <v>0</v>
      </c>
      <c r="E2351" s="6" t="s">
        <v>3213</v>
      </c>
      <c r="F2351" s="22">
        <v>327360</v>
      </c>
      <c r="H2351" s="6" t="s">
        <v>3462</v>
      </c>
      <c r="I2351" s="22">
        <v>0</v>
      </c>
      <c r="K2351" s="6" t="s">
        <v>3543</v>
      </c>
      <c r="L2351" s="22">
        <v>484230</v>
      </c>
    </row>
    <row r="2352" spans="2:12">
      <c r="B2352" s="6" t="s">
        <v>3217</v>
      </c>
      <c r="C2352" s="22">
        <v>0</v>
      </c>
      <c r="E2352" s="6" t="s">
        <v>3214</v>
      </c>
      <c r="F2352" s="22">
        <v>0</v>
      </c>
      <c r="H2352" s="6" t="s">
        <v>3463</v>
      </c>
      <c r="I2352" s="22">
        <v>71252</v>
      </c>
      <c r="K2352" s="6" t="s">
        <v>3544</v>
      </c>
      <c r="L2352" s="22">
        <v>187808</v>
      </c>
    </row>
    <row r="2353" spans="2:12">
      <c r="B2353" s="6" t="s">
        <v>3218</v>
      </c>
      <c r="C2353" s="22">
        <v>232623041</v>
      </c>
      <c r="E2353" s="6" t="s">
        <v>3216</v>
      </c>
      <c r="F2353" s="22">
        <v>4002782</v>
      </c>
      <c r="H2353" s="6" t="s">
        <v>7220</v>
      </c>
      <c r="I2353" s="22">
        <v>0</v>
      </c>
      <c r="K2353" s="6" t="s">
        <v>3545</v>
      </c>
      <c r="L2353" s="22">
        <v>0</v>
      </c>
    </row>
    <row r="2354" spans="2:12">
      <c r="B2354" s="6" t="s">
        <v>3219</v>
      </c>
      <c r="C2354" s="22">
        <v>6682732</v>
      </c>
      <c r="E2354" s="6" t="s">
        <v>3217</v>
      </c>
      <c r="F2354" s="22">
        <v>0</v>
      </c>
      <c r="H2354" s="6" t="s">
        <v>3466</v>
      </c>
      <c r="I2354" s="22">
        <v>0</v>
      </c>
      <c r="K2354" s="6" t="s">
        <v>3546</v>
      </c>
      <c r="L2354" s="22">
        <v>3507957</v>
      </c>
    </row>
    <row r="2355" spans="2:12">
      <c r="B2355" s="6" t="s">
        <v>3220</v>
      </c>
      <c r="C2355" s="22">
        <v>27487463</v>
      </c>
      <c r="E2355" s="6" t="s">
        <v>3218</v>
      </c>
      <c r="F2355" s="22">
        <v>93308071</v>
      </c>
      <c r="H2355" s="6" t="s">
        <v>3470</v>
      </c>
      <c r="I2355" s="22">
        <v>371107</v>
      </c>
      <c r="K2355" s="6" t="s">
        <v>6774</v>
      </c>
      <c r="L2355" s="22">
        <v>0</v>
      </c>
    </row>
    <row r="2356" spans="2:12">
      <c r="B2356" s="6" t="s">
        <v>3221</v>
      </c>
      <c r="C2356" s="22">
        <v>2707589</v>
      </c>
      <c r="E2356" s="6" t="s">
        <v>3219</v>
      </c>
      <c r="F2356" s="22">
        <v>18367603</v>
      </c>
      <c r="H2356" s="6" t="s">
        <v>6767</v>
      </c>
      <c r="I2356" s="22">
        <v>0</v>
      </c>
      <c r="K2356" s="6" t="s">
        <v>7225</v>
      </c>
      <c r="L2356" s="22">
        <v>0</v>
      </c>
    </row>
    <row r="2357" spans="2:12">
      <c r="B2357" s="6" t="s">
        <v>3222</v>
      </c>
      <c r="C2357" s="22">
        <v>28032</v>
      </c>
      <c r="E2357" s="6" t="s">
        <v>3220</v>
      </c>
      <c r="F2357" s="22">
        <v>20107249</v>
      </c>
      <c r="H2357" s="6" t="s">
        <v>3471</v>
      </c>
      <c r="I2357" s="22">
        <v>528348</v>
      </c>
      <c r="K2357" s="6" t="s">
        <v>3548</v>
      </c>
      <c r="L2357" s="22">
        <v>6041193</v>
      </c>
    </row>
    <row r="2358" spans="2:12">
      <c r="B2358" s="6" t="s">
        <v>3223</v>
      </c>
      <c r="C2358" s="22">
        <v>74677</v>
      </c>
      <c r="E2358" s="6" t="s">
        <v>3221</v>
      </c>
      <c r="F2358" s="22">
        <v>2491331</v>
      </c>
      <c r="H2358" s="6" t="s">
        <v>7221</v>
      </c>
      <c r="I2358" s="22">
        <v>0</v>
      </c>
      <c r="K2358" s="6" t="s">
        <v>3549</v>
      </c>
      <c r="L2358" s="22">
        <v>0</v>
      </c>
    </row>
    <row r="2359" spans="2:12">
      <c r="B2359" s="6" t="s">
        <v>3224</v>
      </c>
      <c r="C2359" s="22">
        <v>682706</v>
      </c>
      <c r="E2359" s="6" t="s">
        <v>3222</v>
      </c>
      <c r="F2359" s="22">
        <v>106457</v>
      </c>
      <c r="H2359" s="6" t="s">
        <v>3473</v>
      </c>
      <c r="I2359" s="22">
        <v>57327</v>
      </c>
      <c r="K2359" s="6" t="s">
        <v>3550</v>
      </c>
      <c r="L2359" s="22">
        <v>331809</v>
      </c>
    </row>
    <row r="2360" spans="2:12">
      <c r="B2360" s="6" t="s">
        <v>3225</v>
      </c>
      <c r="C2360" s="22">
        <v>0</v>
      </c>
      <c r="E2360" s="6" t="s">
        <v>3223</v>
      </c>
      <c r="F2360" s="22">
        <v>174895</v>
      </c>
      <c r="H2360" s="6" t="s">
        <v>3474</v>
      </c>
      <c r="I2360" s="22">
        <v>0</v>
      </c>
      <c r="K2360" s="6" t="s">
        <v>3553</v>
      </c>
      <c r="L2360" s="22">
        <v>0</v>
      </c>
    </row>
    <row r="2361" spans="2:12">
      <c r="B2361" s="6" t="s">
        <v>3226</v>
      </c>
      <c r="C2361" s="22">
        <v>264600</v>
      </c>
      <c r="E2361" s="6" t="s">
        <v>3224</v>
      </c>
      <c r="F2361" s="22">
        <v>1641279</v>
      </c>
      <c r="H2361" s="6" t="s">
        <v>3475</v>
      </c>
      <c r="I2361" s="22">
        <v>283058</v>
      </c>
      <c r="K2361" s="6" t="s">
        <v>3555</v>
      </c>
      <c r="L2361" s="22">
        <v>2593055</v>
      </c>
    </row>
    <row r="2362" spans="2:12">
      <c r="B2362" s="6" t="s">
        <v>3227</v>
      </c>
      <c r="C2362" s="22">
        <v>0</v>
      </c>
      <c r="E2362" s="6" t="s">
        <v>3226</v>
      </c>
      <c r="F2362" s="22">
        <v>614024</v>
      </c>
      <c r="H2362" s="6" t="s">
        <v>3476</v>
      </c>
      <c r="I2362" s="22">
        <v>0</v>
      </c>
      <c r="K2362" s="6" t="s">
        <v>6775</v>
      </c>
      <c r="L2362" s="22">
        <v>0</v>
      </c>
    </row>
    <row r="2363" spans="2:12">
      <c r="B2363" s="6" t="s">
        <v>3228</v>
      </c>
      <c r="C2363" s="22">
        <v>0</v>
      </c>
      <c r="E2363" s="6" t="s">
        <v>3228</v>
      </c>
      <c r="F2363" s="22">
        <v>0</v>
      </c>
      <c r="H2363" s="6" t="s">
        <v>6768</v>
      </c>
      <c r="I2363" s="22">
        <v>0</v>
      </c>
      <c r="K2363" s="6" t="s">
        <v>3557</v>
      </c>
      <c r="L2363" s="22">
        <v>3662221</v>
      </c>
    </row>
    <row r="2364" spans="2:12">
      <c r="B2364" s="6" t="s">
        <v>3229</v>
      </c>
      <c r="C2364" s="22">
        <v>0</v>
      </c>
      <c r="E2364" s="6" t="s">
        <v>3230</v>
      </c>
      <c r="F2364" s="22">
        <v>0</v>
      </c>
      <c r="H2364" s="6" t="s">
        <v>3478</v>
      </c>
      <c r="I2364" s="22">
        <v>1646556</v>
      </c>
      <c r="K2364" s="6" t="s">
        <v>3558</v>
      </c>
      <c r="L2364" s="22">
        <v>6344269</v>
      </c>
    </row>
    <row r="2365" spans="2:12">
      <c r="B2365" s="6" t="s">
        <v>3230</v>
      </c>
      <c r="C2365" s="22">
        <v>0</v>
      </c>
      <c r="E2365" s="6" t="s">
        <v>6746</v>
      </c>
      <c r="F2365" s="22">
        <v>0</v>
      </c>
      <c r="H2365" s="6" t="s">
        <v>7222</v>
      </c>
      <c r="I2365" s="22">
        <v>0</v>
      </c>
      <c r="K2365" s="6" t="s">
        <v>3559</v>
      </c>
      <c r="L2365" s="22">
        <v>2382418</v>
      </c>
    </row>
    <row r="2366" spans="2:12">
      <c r="B2366" s="6" t="s">
        <v>3231</v>
      </c>
      <c r="C2366" s="22">
        <v>0</v>
      </c>
      <c r="E2366" s="6" t="s">
        <v>3233</v>
      </c>
      <c r="F2366" s="22">
        <v>0</v>
      </c>
      <c r="H2366" s="6" t="s">
        <v>3479</v>
      </c>
      <c r="I2366" s="22">
        <v>512246</v>
      </c>
      <c r="K2366" s="6" t="s">
        <v>3560</v>
      </c>
      <c r="L2366" s="22">
        <v>10246</v>
      </c>
    </row>
    <row r="2367" spans="2:12">
      <c r="B2367" s="6" t="s">
        <v>3232</v>
      </c>
      <c r="C2367" s="22">
        <v>0</v>
      </c>
      <c r="E2367" s="6" t="s">
        <v>3234</v>
      </c>
      <c r="F2367" s="22">
        <v>0</v>
      </c>
      <c r="H2367" s="6" t="s">
        <v>3480</v>
      </c>
      <c r="I2367" s="22">
        <v>2266925</v>
      </c>
      <c r="K2367" s="6" t="s">
        <v>3561</v>
      </c>
      <c r="L2367" s="22">
        <v>1608863</v>
      </c>
    </row>
    <row r="2368" spans="2:12">
      <c r="B2368" s="6" t="s">
        <v>3233</v>
      </c>
      <c r="C2368" s="22">
        <v>0</v>
      </c>
      <c r="E2368" s="6" t="s">
        <v>6747</v>
      </c>
      <c r="F2368" s="22">
        <v>0</v>
      </c>
      <c r="H2368" s="6" t="s">
        <v>3481</v>
      </c>
      <c r="I2368" s="22">
        <v>0</v>
      </c>
      <c r="K2368" s="6" t="s">
        <v>3562</v>
      </c>
      <c r="L2368" s="22">
        <v>0</v>
      </c>
    </row>
    <row r="2369" spans="2:12">
      <c r="B2369" s="6" t="s">
        <v>3234</v>
      </c>
      <c r="C2369" s="22">
        <v>0</v>
      </c>
      <c r="E2369" s="6" t="s">
        <v>3235</v>
      </c>
      <c r="F2369" s="22">
        <v>929655</v>
      </c>
      <c r="H2369" s="6" t="s">
        <v>3482</v>
      </c>
      <c r="I2369" s="22">
        <v>935388</v>
      </c>
      <c r="K2369" s="6" t="s">
        <v>3564</v>
      </c>
      <c r="L2369" s="22">
        <v>0</v>
      </c>
    </row>
    <row r="2370" spans="2:12">
      <c r="B2370" s="6" t="s">
        <v>3235</v>
      </c>
      <c r="C2370" s="22">
        <v>1649738</v>
      </c>
      <c r="E2370" s="6" t="s">
        <v>3236</v>
      </c>
      <c r="F2370" s="22">
        <v>2031148</v>
      </c>
      <c r="H2370" s="6" t="s">
        <v>3484</v>
      </c>
      <c r="I2370" s="22">
        <v>184050</v>
      </c>
      <c r="K2370" s="6" t="s">
        <v>7649</v>
      </c>
      <c r="L2370" s="22">
        <v>0</v>
      </c>
    </row>
    <row r="2371" spans="2:12">
      <c r="B2371" s="6" t="s">
        <v>3236</v>
      </c>
      <c r="C2371" s="22">
        <v>868152</v>
      </c>
      <c r="E2371" s="6" t="s">
        <v>3237</v>
      </c>
      <c r="F2371" s="22">
        <v>369594</v>
      </c>
      <c r="H2371" s="6" t="s">
        <v>3485</v>
      </c>
      <c r="I2371" s="22">
        <v>0</v>
      </c>
      <c r="K2371" s="6" t="s">
        <v>3570</v>
      </c>
      <c r="L2371" s="22">
        <v>696209</v>
      </c>
    </row>
    <row r="2372" spans="2:12">
      <c r="B2372" s="6" t="s">
        <v>3237</v>
      </c>
      <c r="C2372" s="22">
        <v>241130</v>
      </c>
      <c r="E2372" s="6" t="s">
        <v>3238</v>
      </c>
      <c r="F2372" s="22">
        <v>0</v>
      </c>
      <c r="H2372" s="6" t="s">
        <v>3486</v>
      </c>
      <c r="I2372" s="22">
        <v>12077804</v>
      </c>
      <c r="K2372" s="6" t="s">
        <v>3571</v>
      </c>
      <c r="L2372" s="22">
        <v>0</v>
      </c>
    </row>
    <row r="2373" spans="2:12">
      <c r="B2373" s="6" t="s">
        <v>3238</v>
      </c>
      <c r="C2373" s="22">
        <v>0</v>
      </c>
      <c r="E2373" s="6" t="s">
        <v>3239</v>
      </c>
      <c r="F2373" s="22">
        <v>1417208</v>
      </c>
      <c r="H2373" s="6" t="s">
        <v>3487</v>
      </c>
      <c r="I2373" s="22">
        <v>0</v>
      </c>
      <c r="K2373" s="6" t="s">
        <v>6776</v>
      </c>
      <c r="L2373" s="22">
        <v>0</v>
      </c>
    </row>
    <row r="2374" spans="2:12">
      <c r="B2374" s="6" t="s">
        <v>3239</v>
      </c>
      <c r="C2374" s="22">
        <v>2014209</v>
      </c>
      <c r="E2374" s="6" t="s">
        <v>3240</v>
      </c>
      <c r="F2374" s="22">
        <v>606309</v>
      </c>
      <c r="H2374" s="6" t="s">
        <v>3488</v>
      </c>
      <c r="I2374" s="22">
        <v>0</v>
      </c>
      <c r="K2374" s="6" t="s">
        <v>6777</v>
      </c>
      <c r="L2374" s="22">
        <v>123529</v>
      </c>
    </row>
    <row r="2375" spans="2:12">
      <c r="B2375" s="6" t="s">
        <v>3240</v>
      </c>
      <c r="C2375" s="22">
        <v>887776</v>
      </c>
      <c r="E2375" s="6" t="s">
        <v>3242</v>
      </c>
      <c r="F2375" s="22">
        <v>2116245</v>
      </c>
      <c r="H2375" s="6" t="s">
        <v>3489</v>
      </c>
      <c r="I2375" s="22">
        <v>75600</v>
      </c>
      <c r="K2375" s="6" t="s">
        <v>7650</v>
      </c>
      <c r="L2375" s="22">
        <v>0</v>
      </c>
    </row>
    <row r="2376" spans="2:12">
      <c r="B2376" s="6" t="s">
        <v>3241</v>
      </c>
      <c r="C2376" s="22">
        <v>23878</v>
      </c>
      <c r="E2376" s="6" t="s">
        <v>3243</v>
      </c>
      <c r="F2376" s="22">
        <v>1836150</v>
      </c>
      <c r="H2376" s="6" t="s">
        <v>3492</v>
      </c>
      <c r="I2376" s="22">
        <v>0</v>
      </c>
      <c r="K2376" s="6" t="s">
        <v>7651</v>
      </c>
      <c r="L2376" s="22">
        <v>25000</v>
      </c>
    </row>
    <row r="2377" spans="2:12">
      <c r="B2377" s="6" t="s">
        <v>3242</v>
      </c>
      <c r="C2377" s="22">
        <v>3192692</v>
      </c>
      <c r="E2377" s="6" t="s">
        <v>3244</v>
      </c>
      <c r="F2377" s="22">
        <v>102295</v>
      </c>
      <c r="H2377" s="6" t="s">
        <v>3493</v>
      </c>
      <c r="I2377" s="22">
        <v>104186</v>
      </c>
      <c r="K2377" s="6" t="s">
        <v>3574</v>
      </c>
      <c r="L2377" s="22">
        <v>0</v>
      </c>
    </row>
    <row r="2378" spans="2:12">
      <c r="B2378" s="6" t="s">
        <v>3243</v>
      </c>
      <c r="C2378" s="22">
        <v>3056198</v>
      </c>
      <c r="E2378" s="6" t="s">
        <v>3245</v>
      </c>
      <c r="F2378" s="22">
        <v>0</v>
      </c>
      <c r="H2378" s="6" t="s">
        <v>3494</v>
      </c>
      <c r="I2378" s="22">
        <v>0</v>
      </c>
      <c r="K2378" s="6" t="s">
        <v>7652</v>
      </c>
      <c r="L2378" s="22">
        <v>0</v>
      </c>
    </row>
    <row r="2379" spans="2:12">
      <c r="B2379" s="6" t="s">
        <v>3244</v>
      </c>
      <c r="C2379" s="22">
        <v>7739</v>
      </c>
      <c r="E2379" s="6" t="s">
        <v>3246</v>
      </c>
      <c r="F2379" s="22">
        <v>25000</v>
      </c>
      <c r="H2379" s="6" t="s">
        <v>3496</v>
      </c>
      <c r="I2379" s="22">
        <v>21991</v>
      </c>
      <c r="K2379" s="6" t="s">
        <v>3575</v>
      </c>
      <c r="L2379" s="22">
        <v>0</v>
      </c>
    </row>
    <row r="2380" spans="2:12">
      <c r="B2380" s="6" t="s">
        <v>3245</v>
      </c>
      <c r="C2380" s="22">
        <v>429700</v>
      </c>
      <c r="E2380" s="6" t="s">
        <v>3247</v>
      </c>
      <c r="F2380" s="22">
        <v>0</v>
      </c>
      <c r="H2380" s="6" t="s">
        <v>3498</v>
      </c>
      <c r="I2380" s="22">
        <v>0</v>
      </c>
      <c r="K2380" s="6" t="s">
        <v>3576</v>
      </c>
      <c r="L2380" s="22">
        <v>4792379</v>
      </c>
    </row>
    <row r="2381" spans="2:12">
      <c r="B2381" s="6" t="s">
        <v>3246</v>
      </c>
      <c r="C2381" s="22">
        <v>0</v>
      </c>
      <c r="E2381" s="6" t="s">
        <v>3248</v>
      </c>
      <c r="F2381" s="22">
        <v>0</v>
      </c>
      <c r="H2381" s="6" t="s">
        <v>3499</v>
      </c>
      <c r="I2381" s="22">
        <v>0</v>
      </c>
      <c r="K2381" s="6" t="s">
        <v>3577</v>
      </c>
      <c r="L2381" s="22">
        <v>60200</v>
      </c>
    </row>
    <row r="2382" spans="2:12">
      <c r="B2382" s="6" t="s">
        <v>3247</v>
      </c>
      <c r="C2382" s="22">
        <v>698043</v>
      </c>
      <c r="E2382" s="6" t="s">
        <v>3250</v>
      </c>
      <c r="F2382" s="22">
        <v>1348848</v>
      </c>
      <c r="H2382" s="6" t="s">
        <v>3500</v>
      </c>
      <c r="I2382" s="22">
        <v>3204872</v>
      </c>
      <c r="K2382" s="6" t="s">
        <v>3578</v>
      </c>
      <c r="L2382" s="22">
        <v>0</v>
      </c>
    </row>
    <row r="2383" spans="2:12">
      <c r="B2383" s="6" t="s">
        <v>3248</v>
      </c>
      <c r="C2383" s="22">
        <v>0</v>
      </c>
      <c r="E2383" s="6" t="s">
        <v>3251</v>
      </c>
      <c r="F2383" s="22">
        <v>51779</v>
      </c>
      <c r="H2383" s="6" t="s">
        <v>6769</v>
      </c>
      <c r="I2383" s="22">
        <v>0</v>
      </c>
      <c r="K2383" s="6" t="s">
        <v>7226</v>
      </c>
      <c r="L2383" s="22">
        <v>0</v>
      </c>
    </row>
    <row r="2384" spans="2:12">
      <c r="B2384" s="6" t="s">
        <v>3249</v>
      </c>
      <c r="C2384" s="22">
        <v>13934</v>
      </c>
      <c r="E2384" s="6" t="s">
        <v>3252</v>
      </c>
      <c r="F2384" s="22">
        <v>479505</v>
      </c>
      <c r="H2384" s="6" t="s">
        <v>3502</v>
      </c>
      <c r="I2384" s="22">
        <v>0</v>
      </c>
      <c r="K2384" s="6" t="s">
        <v>6779</v>
      </c>
      <c r="L2384" s="22">
        <v>4702478</v>
      </c>
    </row>
    <row r="2385" spans="2:12">
      <c r="B2385" s="6" t="s">
        <v>3250</v>
      </c>
      <c r="C2385" s="22">
        <v>722156</v>
      </c>
      <c r="E2385" s="6" t="s">
        <v>3253</v>
      </c>
      <c r="F2385" s="22">
        <v>240103860</v>
      </c>
      <c r="H2385" s="6" t="s">
        <v>7223</v>
      </c>
      <c r="I2385" s="22">
        <v>0</v>
      </c>
      <c r="K2385" s="6" t="s">
        <v>7653</v>
      </c>
      <c r="L2385" s="22">
        <v>0</v>
      </c>
    </row>
    <row r="2386" spans="2:12">
      <c r="B2386" s="6" t="s">
        <v>3251</v>
      </c>
      <c r="C2386" s="22">
        <v>20351</v>
      </c>
      <c r="E2386" s="6" t="s">
        <v>3254</v>
      </c>
      <c r="F2386" s="22">
        <v>0</v>
      </c>
      <c r="H2386" s="6" t="s">
        <v>3504</v>
      </c>
      <c r="I2386" s="22">
        <v>0</v>
      </c>
      <c r="K2386" s="6" t="s">
        <v>3580</v>
      </c>
      <c r="L2386" s="22">
        <v>14523</v>
      </c>
    </row>
    <row r="2387" spans="2:12">
      <c r="B2387" s="6" t="s">
        <v>3252</v>
      </c>
      <c r="C2387" s="22">
        <v>442662</v>
      </c>
      <c r="E2387" s="6" t="s">
        <v>3256</v>
      </c>
      <c r="F2387" s="22">
        <v>1182345</v>
      </c>
      <c r="H2387" s="6" t="s">
        <v>6770</v>
      </c>
      <c r="I2387" s="22">
        <v>551215</v>
      </c>
      <c r="K2387" s="6" t="s">
        <v>3581</v>
      </c>
      <c r="L2387" s="22">
        <v>0</v>
      </c>
    </row>
    <row r="2388" spans="2:12">
      <c r="B2388" s="6" t="s">
        <v>3253</v>
      </c>
      <c r="C2388" s="22">
        <v>196830498</v>
      </c>
      <c r="E2388" s="6" t="s">
        <v>3257</v>
      </c>
      <c r="F2388" s="22">
        <v>0</v>
      </c>
      <c r="H2388" s="6" t="s">
        <v>6771</v>
      </c>
      <c r="I2388" s="22">
        <v>78602</v>
      </c>
      <c r="K2388" s="6" t="s">
        <v>7654</v>
      </c>
      <c r="L2388" s="22">
        <v>0</v>
      </c>
    </row>
    <row r="2389" spans="2:12">
      <c r="B2389" s="6" t="s">
        <v>3254</v>
      </c>
      <c r="C2389" s="22">
        <v>0</v>
      </c>
      <c r="E2389" s="6" t="s">
        <v>3258</v>
      </c>
      <c r="F2389" s="22">
        <v>0</v>
      </c>
      <c r="H2389" s="6" t="s">
        <v>3506</v>
      </c>
      <c r="I2389" s="22">
        <v>18687189</v>
      </c>
      <c r="K2389" s="6" t="s">
        <v>3582</v>
      </c>
      <c r="L2389" s="22">
        <v>2636155</v>
      </c>
    </row>
    <row r="2390" spans="2:12">
      <c r="B2390" s="6" t="s">
        <v>3255</v>
      </c>
      <c r="C2390" s="22">
        <v>0</v>
      </c>
      <c r="E2390" s="6" t="s">
        <v>6748</v>
      </c>
      <c r="F2390" s="22">
        <v>0</v>
      </c>
      <c r="H2390" s="6" t="s">
        <v>3507</v>
      </c>
      <c r="I2390" s="22">
        <v>2472178</v>
      </c>
      <c r="K2390" s="6" t="s">
        <v>3583</v>
      </c>
      <c r="L2390" s="22">
        <v>3253657</v>
      </c>
    </row>
    <row r="2391" spans="2:12">
      <c r="B2391" s="6" t="s">
        <v>3256</v>
      </c>
      <c r="C2391" s="22">
        <v>1132539</v>
      </c>
      <c r="E2391" s="6" t="s">
        <v>3259</v>
      </c>
      <c r="F2391" s="22">
        <v>0</v>
      </c>
      <c r="H2391" s="6" t="s">
        <v>3508</v>
      </c>
      <c r="I2391" s="22">
        <v>943760</v>
      </c>
      <c r="K2391" s="6" t="s">
        <v>3584</v>
      </c>
      <c r="L2391" s="22">
        <v>0</v>
      </c>
    </row>
    <row r="2392" spans="2:12">
      <c r="B2392" s="6" t="s">
        <v>3257</v>
      </c>
      <c r="C2392" s="22">
        <v>0</v>
      </c>
      <c r="E2392" s="6" t="s">
        <v>3260</v>
      </c>
      <c r="F2392" s="22">
        <v>17994016</v>
      </c>
      <c r="H2392" s="6" t="s">
        <v>3510</v>
      </c>
      <c r="I2392" s="22">
        <v>0</v>
      </c>
      <c r="K2392" s="6" t="s">
        <v>3586</v>
      </c>
      <c r="L2392" s="22">
        <v>242574</v>
      </c>
    </row>
    <row r="2393" spans="2:12">
      <c r="B2393" s="6" t="s">
        <v>3258</v>
      </c>
      <c r="C2393" s="22">
        <v>0</v>
      </c>
      <c r="E2393" s="6" t="s">
        <v>3261</v>
      </c>
      <c r="F2393" s="22">
        <v>673074</v>
      </c>
      <c r="H2393" s="6" t="s">
        <v>3512</v>
      </c>
      <c r="I2393" s="22">
        <v>0</v>
      </c>
      <c r="K2393" s="6" t="s">
        <v>7655</v>
      </c>
      <c r="L2393" s="22">
        <v>0</v>
      </c>
    </row>
    <row r="2394" spans="2:12">
      <c r="B2394" s="6" t="s">
        <v>3259</v>
      </c>
      <c r="C2394" s="22">
        <v>0</v>
      </c>
      <c r="E2394" s="6" t="s">
        <v>3262</v>
      </c>
      <c r="F2394" s="22">
        <v>254762</v>
      </c>
      <c r="H2394" s="6" t="s">
        <v>3513</v>
      </c>
      <c r="I2394" s="22">
        <v>0</v>
      </c>
      <c r="K2394" s="6" t="s">
        <v>3588</v>
      </c>
      <c r="L2394" s="22">
        <v>45950255</v>
      </c>
    </row>
    <row r="2395" spans="2:12">
      <c r="B2395" s="6" t="s">
        <v>3260</v>
      </c>
      <c r="C2395" s="22">
        <v>26609926</v>
      </c>
      <c r="E2395" s="6" t="s">
        <v>6749</v>
      </c>
      <c r="F2395" s="22">
        <v>0</v>
      </c>
      <c r="H2395" s="6" t="s">
        <v>3514</v>
      </c>
      <c r="I2395" s="22">
        <v>1212205</v>
      </c>
      <c r="K2395" s="6" t="s">
        <v>3589</v>
      </c>
      <c r="L2395" s="22">
        <v>868149</v>
      </c>
    </row>
    <row r="2396" spans="2:12">
      <c r="B2396" s="6" t="s">
        <v>3261</v>
      </c>
      <c r="C2396" s="22">
        <v>231110</v>
      </c>
      <c r="E2396" s="6" t="s">
        <v>3263</v>
      </c>
      <c r="F2396" s="22">
        <v>5901215</v>
      </c>
      <c r="H2396" s="6" t="s">
        <v>3515</v>
      </c>
      <c r="I2396" s="22">
        <v>1320609</v>
      </c>
      <c r="K2396" s="6" t="s">
        <v>3590</v>
      </c>
      <c r="L2396" s="22">
        <v>346</v>
      </c>
    </row>
    <row r="2397" spans="2:12">
      <c r="B2397" s="6" t="s">
        <v>3262</v>
      </c>
      <c r="C2397" s="22">
        <v>138061</v>
      </c>
      <c r="E2397" s="6" t="s">
        <v>3264</v>
      </c>
      <c r="F2397" s="22">
        <v>0</v>
      </c>
      <c r="H2397" s="6" t="s">
        <v>3516</v>
      </c>
      <c r="I2397" s="22">
        <v>30240</v>
      </c>
      <c r="K2397" s="6" t="s">
        <v>3592</v>
      </c>
      <c r="L2397" s="22">
        <v>0</v>
      </c>
    </row>
    <row r="2398" spans="2:12">
      <c r="B2398" s="6" t="s">
        <v>3263</v>
      </c>
      <c r="C2398" s="22">
        <v>6884231</v>
      </c>
      <c r="E2398" s="6" t="s">
        <v>3265</v>
      </c>
      <c r="F2398" s="22">
        <v>376724</v>
      </c>
      <c r="H2398" s="6" t="s">
        <v>3517</v>
      </c>
      <c r="I2398" s="22">
        <v>54667</v>
      </c>
      <c r="K2398" s="6" t="s">
        <v>3593</v>
      </c>
      <c r="L2398" s="22">
        <v>0</v>
      </c>
    </row>
    <row r="2399" spans="2:12">
      <c r="B2399" s="6" t="s">
        <v>3264</v>
      </c>
      <c r="C2399" s="22">
        <v>0</v>
      </c>
      <c r="E2399" s="6" t="s">
        <v>3266</v>
      </c>
      <c r="F2399" s="22">
        <v>0</v>
      </c>
      <c r="H2399" s="6" t="s">
        <v>3518</v>
      </c>
      <c r="I2399" s="22">
        <v>0</v>
      </c>
      <c r="K2399" s="6" t="s">
        <v>3594</v>
      </c>
      <c r="L2399" s="22">
        <v>36424</v>
      </c>
    </row>
    <row r="2400" spans="2:12">
      <c r="B2400" s="6" t="s">
        <v>3265</v>
      </c>
      <c r="C2400" s="22">
        <v>0</v>
      </c>
      <c r="E2400" s="6" t="s">
        <v>3267</v>
      </c>
      <c r="F2400" s="22">
        <v>612047</v>
      </c>
      <c r="H2400" s="6" t="s">
        <v>3519</v>
      </c>
      <c r="I2400" s="22">
        <v>306053</v>
      </c>
      <c r="K2400" s="6" t="s">
        <v>3595</v>
      </c>
      <c r="L2400" s="22">
        <v>20601</v>
      </c>
    </row>
    <row r="2401" spans="2:12">
      <c r="B2401" s="6" t="s">
        <v>3266</v>
      </c>
      <c r="C2401" s="22">
        <v>0</v>
      </c>
      <c r="E2401" s="6" t="s">
        <v>3268</v>
      </c>
      <c r="F2401" s="22">
        <v>3258791</v>
      </c>
      <c r="H2401" s="6" t="s">
        <v>3520</v>
      </c>
      <c r="I2401" s="22">
        <v>2994151</v>
      </c>
      <c r="K2401" s="6" t="s">
        <v>3596</v>
      </c>
      <c r="L2401" s="22">
        <v>522881</v>
      </c>
    </row>
    <row r="2402" spans="2:12">
      <c r="B2402" s="6" t="s">
        <v>3267</v>
      </c>
      <c r="C2402" s="22">
        <v>241169</v>
      </c>
      <c r="E2402" s="6" t="s">
        <v>6750</v>
      </c>
      <c r="F2402" s="22">
        <v>0</v>
      </c>
      <c r="H2402" s="6" t="s">
        <v>7224</v>
      </c>
      <c r="I2402" s="22">
        <v>0</v>
      </c>
      <c r="K2402" s="6" t="s">
        <v>7656</v>
      </c>
      <c r="L2402" s="22">
        <v>0</v>
      </c>
    </row>
    <row r="2403" spans="2:12">
      <c r="B2403" s="6" t="s">
        <v>3268</v>
      </c>
      <c r="C2403" s="22">
        <v>2929990</v>
      </c>
      <c r="E2403" s="6" t="s">
        <v>3269</v>
      </c>
      <c r="F2403" s="22">
        <v>0</v>
      </c>
      <c r="H2403" s="6" t="s">
        <v>3521</v>
      </c>
      <c r="I2403" s="22">
        <v>231734</v>
      </c>
      <c r="K2403" s="6" t="s">
        <v>3598</v>
      </c>
      <c r="L2403" s="22">
        <v>174273</v>
      </c>
    </row>
    <row r="2404" spans="2:12">
      <c r="B2404" s="6" t="s">
        <v>3269</v>
      </c>
      <c r="C2404" s="22">
        <v>0</v>
      </c>
      <c r="E2404" s="6" t="s">
        <v>3270</v>
      </c>
      <c r="F2404" s="22">
        <v>50572</v>
      </c>
      <c r="H2404" s="6" t="s">
        <v>3522</v>
      </c>
      <c r="I2404" s="22">
        <v>838205</v>
      </c>
      <c r="K2404" s="6" t="s">
        <v>3600</v>
      </c>
      <c r="L2404" s="22">
        <v>173239</v>
      </c>
    </row>
    <row r="2405" spans="2:12">
      <c r="B2405" s="6" t="s">
        <v>3270</v>
      </c>
      <c r="C2405" s="22">
        <v>44175</v>
      </c>
      <c r="E2405" s="6" t="s">
        <v>3271</v>
      </c>
      <c r="F2405" s="22">
        <v>0</v>
      </c>
      <c r="H2405" s="6" t="s">
        <v>3523</v>
      </c>
      <c r="I2405" s="22">
        <v>2086591</v>
      </c>
      <c r="K2405" s="6" t="s">
        <v>7227</v>
      </c>
      <c r="L2405" s="22">
        <v>172110</v>
      </c>
    </row>
    <row r="2406" spans="2:12">
      <c r="B2406" s="6" t="s">
        <v>3271</v>
      </c>
      <c r="C2406" s="22">
        <v>0</v>
      </c>
      <c r="E2406" s="6" t="s">
        <v>3272</v>
      </c>
      <c r="F2406" s="22">
        <v>76500</v>
      </c>
      <c r="H2406" s="6" t="s">
        <v>3524</v>
      </c>
      <c r="I2406" s="22">
        <v>10861494</v>
      </c>
      <c r="K2406" s="6" t="s">
        <v>3601</v>
      </c>
      <c r="L2406" s="22">
        <v>30650090</v>
      </c>
    </row>
    <row r="2407" spans="2:12">
      <c r="B2407" s="6" t="s">
        <v>3272</v>
      </c>
      <c r="C2407" s="22">
        <v>9677</v>
      </c>
      <c r="E2407" s="6" t="s">
        <v>3273</v>
      </c>
      <c r="F2407" s="22">
        <v>205694</v>
      </c>
      <c r="H2407" s="6" t="s">
        <v>3525</v>
      </c>
      <c r="I2407" s="22">
        <v>6588</v>
      </c>
      <c r="K2407" s="6" t="s">
        <v>3602</v>
      </c>
      <c r="L2407" s="22">
        <v>300667</v>
      </c>
    </row>
    <row r="2408" spans="2:12">
      <c r="B2408" s="6" t="s">
        <v>3273</v>
      </c>
      <c r="C2408" s="22">
        <v>251474</v>
      </c>
      <c r="E2408" s="6" t="s">
        <v>3274</v>
      </c>
      <c r="F2408" s="22">
        <v>196200</v>
      </c>
      <c r="H2408" s="6" t="s">
        <v>3526</v>
      </c>
      <c r="I2408" s="22">
        <v>914884</v>
      </c>
      <c r="K2408" s="6" t="s">
        <v>7657</v>
      </c>
      <c r="L2408" s="22">
        <v>0</v>
      </c>
    </row>
    <row r="2409" spans="2:12">
      <c r="B2409" s="6" t="s">
        <v>3274</v>
      </c>
      <c r="C2409" s="22">
        <v>55500</v>
      </c>
      <c r="E2409" s="6" t="s">
        <v>3275</v>
      </c>
      <c r="F2409" s="22">
        <v>216912</v>
      </c>
      <c r="H2409" s="6" t="s">
        <v>3527</v>
      </c>
      <c r="I2409" s="22">
        <v>5330</v>
      </c>
      <c r="K2409" s="6" t="s">
        <v>3604</v>
      </c>
      <c r="L2409" s="22">
        <v>0</v>
      </c>
    </row>
    <row r="2410" spans="2:12">
      <c r="B2410" s="6" t="s">
        <v>3275</v>
      </c>
      <c r="C2410" s="22">
        <v>214740</v>
      </c>
      <c r="E2410" s="6" t="s">
        <v>3276</v>
      </c>
      <c r="F2410" s="22">
        <v>184825</v>
      </c>
      <c r="H2410" s="6" t="s">
        <v>3528</v>
      </c>
      <c r="I2410" s="22">
        <v>284358890</v>
      </c>
      <c r="K2410" s="6" t="s">
        <v>3605</v>
      </c>
      <c r="L2410" s="22">
        <v>437014</v>
      </c>
    </row>
    <row r="2411" spans="2:12">
      <c r="B2411" s="6" t="s">
        <v>3276</v>
      </c>
      <c r="C2411" s="22">
        <v>154059</v>
      </c>
      <c r="E2411" s="6" t="s">
        <v>3277</v>
      </c>
      <c r="F2411" s="22">
        <v>4852869</v>
      </c>
      <c r="H2411" s="6" t="s">
        <v>3530</v>
      </c>
      <c r="I2411" s="22">
        <v>176743</v>
      </c>
      <c r="K2411" s="6" t="s">
        <v>3606</v>
      </c>
      <c r="L2411" s="22">
        <v>33269</v>
      </c>
    </row>
    <row r="2412" spans="2:12">
      <c r="B2412" s="6" t="s">
        <v>3277</v>
      </c>
      <c r="C2412" s="22">
        <v>4630030</v>
      </c>
      <c r="E2412" s="6" t="s">
        <v>3278</v>
      </c>
      <c r="F2412" s="22">
        <v>108086</v>
      </c>
      <c r="H2412" s="6" t="s">
        <v>6772</v>
      </c>
      <c r="I2412" s="22">
        <v>0</v>
      </c>
      <c r="K2412" s="6" t="s">
        <v>3607</v>
      </c>
      <c r="L2412" s="22">
        <v>1838007</v>
      </c>
    </row>
    <row r="2413" spans="2:12">
      <c r="B2413" s="6" t="s">
        <v>3278</v>
      </c>
      <c r="C2413" s="22">
        <v>540786</v>
      </c>
      <c r="E2413" s="6" t="s">
        <v>3279</v>
      </c>
      <c r="F2413" s="22">
        <v>7169420</v>
      </c>
      <c r="H2413" s="6" t="s">
        <v>6773</v>
      </c>
      <c r="I2413" s="22">
        <v>0</v>
      </c>
      <c r="K2413" s="6" t="s">
        <v>3610</v>
      </c>
      <c r="L2413" s="22">
        <v>1478930</v>
      </c>
    </row>
    <row r="2414" spans="2:12">
      <c r="B2414" s="6" t="s">
        <v>3279</v>
      </c>
      <c r="C2414" s="22">
        <v>6365446</v>
      </c>
      <c r="E2414" s="6" t="s">
        <v>3280</v>
      </c>
      <c r="F2414" s="22">
        <v>86337</v>
      </c>
      <c r="H2414" s="6" t="s">
        <v>3533</v>
      </c>
      <c r="I2414" s="22">
        <v>61111</v>
      </c>
      <c r="K2414" s="6" t="s">
        <v>3611</v>
      </c>
      <c r="L2414" s="22">
        <v>450602</v>
      </c>
    </row>
    <row r="2415" spans="2:12">
      <c r="B2415" s="6" t="s">
        <v>3280</v>
      </c>
      <c r="C2415" s="22">
        <v>0</v>
      </c>
      <c r="E2415" s="6" t="s">
        <v>3281</v>
      </c>
      <c r="F2415" s="22">
        <v>439142</v>
      </c>
      <c r="H2415" s="6" t="s">
        <v>3534</v>
      </c>
      <c r="I2415" s="22">
        <v>0</v>
      </c>
      <c r="K2415" s="6" t="s">
        <v>6780</v>
      </c>
      <c r="L2415" s="22">
        <v>0</v>
      </c>
    </row>
    <row r="2416" spans="2:12">
      <c r="B2416" s="6" t="s">
        <v>3281</v>
      </c>
      <c r="C2416" s="22">
        <v>258777</v>
      </c>
      <c r="E2416" s="6" t="s">
        <v>3282</v>
      </c>
      <c r="F2416" s="22">
        <v>3020158</v>
      </c>
      <c r="H2416" s="6" t="s">
        <v>3536</v>
      </c>
      <c r="I2416" s="22">
        <v>1511962</v>
      </c>
      <c r="K2416" s="6" t="s">
        <v>3612</v>
      </c>
      <c r="L2416" s="22">
        <v>0</v>
      </c>
    </row>
    <row r="2417" spans="2:12">
      <c r="B2417" s="6" t="s">
        <v>3282</v>
      </c>
      <c r="C2417" s="22">
        <v>2223466</v>
      </c>
      <c r="E2417" s="6" t="s">
        <v>3283</v>
      </c>
      <c r="F2417" s="22">
        <v>0</v>
      </c>
      <c r="H2417" s="6" t="s">
        <v>3537</v>
      </c>
      <c r="I2417" s="22">
        <v>81306</v>
      </c>
      <c r="K2417" s="6" t="s">
        <v>6781</v>
      </c>
      <c r="L2417" s="22">
        <v>0</v>
      </c>
    </row>
    <row r="2418" spans="2:12">
      <c r="B2418" s="6" t="s">
        <v>3283</v>
      </c>
      <c r="C2418" s="22">
        <v>849728</v>
      </c>
      <c r="E2418" s="6" t="s">
        <v>3284</v>
      </c>
      <c r="F2418" s="22">
        <v>12194</v>
      </c>
      <c r="H2418" s="6" t="s">
        <v>3538</v>
      </c>
      <c r="I2418" s="22">
        <v>26435</v>
      </c>
      <c r="K2418" s="6" t="s">
        <v>3614</v>
      </c>
      <c r="L2418" s="22">
        <v>17985</v>
      </c>
    </row>
    <row r="2419" spans="2:12">
      <c r="B2419" s="6" t="s">
        <v>3284</v>
      </c>
      <c r="C2419" s="22">
        <v>68057</v>
      </c>
      <c r="E2419" s="6" t="s">
        <v>3285</v>
      </c>
      <c r="F2419" s="22">
        <v>0</v>
      </c>
      <c r="H2419" s="6" t="s">
        <v>3539</v>
      </c>
      <c r="I2419" s="22">
        <v>0</v>
      </c>
      <c r="K2419" s="6" t="s">
        <v>3616</v>
      </c>
      <c r="L2419" s="22">
        <v>23061006</v>
      </c>
    </row>
    <row r="2420" spans="2:12">
      <c r="B2420" s="6" t="s">
        <v>3285</v>
      </c>
      <c r="C2420" s="22">
        <v>29935</v>
      </c>
      <c r="E2420" s="6" t="s">
        <v>6751</v>
      </c>
      <c r="F2420" s="22">
        <v>0</v>
      </c>
      <c r="H2420" s="6" t="s">
        <v>3541</v>
      </c>
      <c r="I2420" s="22">
        <v>15973816</v>
      </c>
      <c r="K2420" s="6" t="s">
        <v>3618</v>
      </c>
      <c r="L2420" s="22">
        <v>128734</v>
      </c>
    </row>
    <row r="2421" spans="2:12">
      <c r="B2421" s="6" t="s">
        <v>3286</v>
      </c>
      <c r="C2421" s="22">
        <v>265640</v>
      </c>
      <c r="E2421" s="6" t="s">
        <v>3286</v>
      </c>
      <c r="F2421" s="22">
        <v>230703</v>
      </c>
      <c r="H2421" s="6" t="s">
        <v>3543</v>
      </c>
      <c r="I2421" s="22">
        <v>3321900</v>
      </c>
      <c r="K2421" s="6" t="s">
        <v>3621</v>
      </c>
      <c r="L2421" s="22">
        <v>0</v>
      </c>
    </row>
    <row r="2422" spans="2:12">
      <c r="B2422" s="6" t="s">
        <v>3287</v>
      </c>
      <c r="C2422" s="22">
        <v>64627</v>
      </c>
      <c r="E2422" s="6" t="s">
        <v>3287</v>
      </c>
      <c r="F2422" s="22">
        <v>49696</v>
      </c>
      <c r="H2422" s="6" t="s">
        <v>3544</v>
      </c>
      <c r="I2422" s="22">
        <v>253398</v>
      </c>
      <c r="K2422" s="6" t="s">
        <v>3622</v>
      </c>
      <c r="L2422" s="22">
        <v>0</v>
      </c>
    </row>
    <row r="2423" spans="2:12">
      <c r="B2423" s="6" t="s">
        <v>3288</v>
      </c>
      <c r="C2423" s="22">
        <v>391676</v>
      </c>
      <c r="E2423" s="6" t="s">
        <v>3288</v>
      </c>
      <c r="F2423" s="22">
        <v>39728</v>
      </c>
      <c r="H2423" s="6" t="s">
        <v>3545</v>
      </c>
      <c r="I2423" s="22">
        <v>0</v>
      </c>
      <c r="K2423" s="6" t="s">
        <v>3623</v>
      </c>
      <c r="L2423" s="22">
        <v>0</v>
      </c>
    </row>
    <row r="2424" spans="2:12">
      <c r="B2424" s="6" t="s">
        <v>3289</v>
      </c>
      <c r="C2424" s="22">
        <v>1350500</v>
      </c>
      <c r="E2424" s="6" t="s">
        <v>3289</v>
      </c>
      <c r="F2424" s="22">
        <v>857270</v>
      </c>
      <c r="H2424" s="6" t="s">
        <v>3546</v>
      </c>
      <c r="I2424" s="22">
        <v>3137240</v>
      </c>
      <c r="K2424" s="6" t="s">
        <v>3625</v>
      </c>
      <c r="L2424" s="22">
        <v>587781082</v>
      </c>
    </row>
    <row r="2425" spans="2:12">
      <c r="B2425" s="6" t="s">
        <v>3290</v>
      </c>
      <c r="C2425" s="22">
        <v>0</v>
      </c>
      <c r="E2425" s="6" t="s">
        <v>3290</v>
      </c>
      <c r="F2425" s="22">
        <v>0</v>
      </c>
      <c r="H2425" s="6" t="s">
        <v>6774</v>
      </c>
      <c r="I2425" s="22">
        <v>0</v>
      </c>
      <c r="K2425" s="6" t="s">
        <v>3626</v>
      </c>
      <c r="L2425" s="22">
        <v>115232</v>
      </c>
    </row>
    <row r="2426" spans="2:12">
      <c r="B2426" s="6" t="s">
        <v>3291</v>
      </c>
      <c r="C2426" s="22">
        <v>148919</v>
      </c>
      <c r="E2426" s="6" t="s">
        <v>3291</v>
      </c>
      <c r="F2426" s="22">
        <v>152587</v>
      </c>
      <c r="H2426" s="6" t="s">
        <v>7225</v>
      </c>
      <c r="I2426" s="22">
        <v>0</v>
      </c>
      <c r="K2426" s="6" t="s">
        <v>6782</v>
      </c>
      <c r="L2426" s="22">
        <v>224587</v>
      </c>
    </row>
    <row r="2427" spans="2:12">
      <c r="B2427" s="6" t="s">
        <v>3292</v>
      </c>
      <c r="C2427" s="22">
        <v>236147024</v>
      </c>
      <c r="E2427" s="6" t="s">
        <v>3292</v>
      </c>
      <c r="F2427" s="22">
        <v>192293325</v>
      </c>
      <c r="H2427" s="6" t="s">
        <v>3548</v>
      </c>
      <c r="I2427" s="22">
        <v>6018217</v>
      </c>
      <c r="K2427" s="6" t="s">
        <v>3629</v>
      </c>
      <c r="L2427" s="22">
        <v>171650</v>
      </c>
    </row>
    <row r="2428" spans="2:12">
      <c r="B2428" s="6" t="s">
        <v>3293</v>
      </c>
      <c r="C2428" s="22">
        <v>51785</v>
      </c>
      <c r="E2428" s="6" t="s">
        <v>3293</v>
      </c>
      <c r="F2428" s="22">
        <v>93674</v>
      </c>
      <c r="H2428" s="6" t="s">
        <v>3549</v>
      </c>
      <c r="I2428" s="22">
        <v>0</v>
      </c>
      <c r="K2428" s="6" t="s">
        <v>3630</v>
      </c>
      <c r="L2428" s="22">
        <v>1209018</v>
      </c>
    </row>
    <row r="2429" spans="2:12">
      <c r="B2429" s="6" t="s">
        <v>3294</v>
      </c>
      <c r="C2429" s="22">
        <v>0</v>
      </c>
      <c r="E2429" s="6" t="s">
        <v>3294</v>
      </c>
      <c r="F2429" s="22">
        <v>0</v>
      </c>
      <c r="H2429" s="6" t="s">
        <v>3550</v>
      </c>
      <c r="I2429" s="22">
        <v>40822</v>
      </c>
      <c r="K2429" s="6" t="s">
        <v>3631</v>
      </c>
      <c r="L2429" s="22">
        <v>21189</v>
      </c>
    </row>
    <row r="2430" spans="2:12">
      <c r="B2430" s="6" t="s">
        <v>3295</v>
      </c>
      <c r="C2430" s="22">
        <v>529709</v>
      </c>
      <c r="E2430" s="6" t="s">
        <v>3295</v>
      </c>
      <c r="F2430" s="22">
        <v>481787</v>
      </c>
      <c r="H2430" s="6" t="s">
        <v>3551</v>
      </c>
      <c r="I2430" s="22">
        <v>0</v>
      </c>
      <c r="K2430" s="6" t="s">
        <v>3632</v>
      </c>
      <c r="L2430" s="22">
        <v>0</v>
      </c>
    </row>
    <row r="2431" spans="2:12">
      <c r="B2431" s="6" t="s">
        <v>3296</v>
      </c>
      <c r="C2431" s="22">
        <v>0</v>
      </c>
      <c r="E2431" s="6" t="s">
        <v>3296</v>
      </c>
      <c r="F2431" s="22">
        <v>0</v>
      </c>
      <c r="H2431" s="6" t="s">
        <v>3553</v>
      </c>
      <c r="I2431" s="22">
        <v>0</v>
      </c>
      <c r="K2431" s="6" t="s">
        <v>3635</v>
      </c>
      <c r="L2431" s="22">
        <v>0</v>
      </c>
    </row>
    <row r="2432" spans="2:12">
      <c r="B2432" s="6" t="s">
        <v>3297</v>
      </c>
      <c r="C2432" s="22">
        <v>1446303</v>
      </c>
      <c r="E2432" s="6" t="s">
        <v>3297</v>
      </c>
      <c r="F2432" s="22">
        <v>2131730</v>
      </c>
      <c r="H2432" s="6" t="s">
        <v>3555</v>
      </c>
      <c r="I2432" s="22">
        <v>2303214</v>
      </c>
      <c r="K2432" s="6" t="s">
        <v>3636</v>
      </c>
      <c r="L2432" s="22">
        <v>385702</v>
      </c>
    </row>
    <row r="2433" spans="2:12">
      <c r="B2433" s="6" t="s">
        <v>3298</v>
      </c>
      <c r="C2433" s="22">
        <v>0</v>
      </c>
      <c r="E2433" s="6" t="s">
        <v>3299</v>
      </c>
      <c r="F2433" s="22">
        <v>121273</v>
      </c>
      <c r="H2433" s="6" t="s">
        <v>6775</v>
      </c>
      <c r="I2433" s="22">
        <v>0</v>
      </c>
      <c r="K2433" s="6" t="s">
        <v>3637</v>
      </c>
      <c r="L2433" s="22">
        <v>3613346</v>
      </c>
    </row>
    <row r="2434" spans="2:12">
      <c r="B2434" s="6" t="s">
        <v>3299</v>
      </c>
      <c r="C2434" s="22">
        <v>80415</v>
      </c>
      <c r="E2434" s="6" t="s">
        <v>3300</v>
      </c>
      <c r="F2434" s="22">
        <v>170343</v>
      </c>
      <c r="H2434" s="6" t="s">
        <v>3557</v>
      </c>
      <c r="I2434" s="22">
        <v>4715034</v>
      </c>
      <c r="K2434" s="6" t="s">
        <v>3639</v>
      </c>
      <c r="L2434" s="22">
        <v>0</v>
      </c>
    </row>
    <row r="2435" spans="2:12">
      <c r="B2435" s="6" t="s">
        <v>3300</v>
      </c>
      <c r="C2435" s="22">
        <v>0</v>
      </c>
      <c r="E2435" s="6" t="s">
        <v>3301</v>
      </c>
      <c r="F2435" s="22">
        <v>734138</v>
      </c>
      <c r="H2435" s="6" t="s">
        <v>3558</v>
      </c>
      <c r="I2435" s="22">
        <v>4536432</v>
      </c>
      <c r="K2435" s="6" t="s">
        <v>3640</v>
      </c>
      <c r="L2435" s="22">
        <v>1067465</v>
      </c>
    </row>
    <row r="2436" spans="2:12">
      <c r="B2436" s="6" t="s">
        <v>3301</v>
      </c>
      <c r="C2436" s="22">
        <v>1395930</v>
      </c>
      <c r="E2436" s="6" t="s">
        <v>3302</v>
      </c>
      <c r="F2436" s="22">
        <v>0</v>
      </c>
      <c r="H2436" s="6" t="s">
        <v>3559</v>
      </c>
      <c r="I2436" s="22">
        <v>1891965</v>
      </c>
      <c r="K2436" s="6" t="s">
        <v>3641</v>
      </c>
      <c r="L2436" s="22">
        <v>0</v>
      </c>
    </row>
    <row r="2437" spans="2:12">
      <c r="B2437" s="6" t="s">
        <v>3302</v>
      </c>
      <c r="C2437" s="22">
        <v>15099</v>
      </c>
      <c r="E2437" s="6" t="s">
        <v>3303</v>
      </c>
      <c r="F2437" s="22">
        <v>2153932</v>
      </c>
      <c r="H2437" s="6" t="s">
        <v>3560</v>
      </c>
      <c r="I2437" s="22">
        <v>16997</v>
      </c>
      <c r="K2437" s="6" t="s">
        <v>6783</v>
      </c>
      <c r="L2437" s="22">
        <v>0</v>
      </c>
    </row>
    <row r="2438" spans="2:12">
      <c r="B2438" s="6" t="s">
        <v>3303</v>
      </c>
      <c r="C2438" s="22">
        <v>2259548</v>
      </c>
      <c r="E2438" s="6" t="s">
        <v>3304</v>
      </c>
      <c r="F2438" s="22">
        <v>152810</v>
      </c>
      <c r="H2438" s="6" t="s">
        <v>3561</v>
      </c>
      <c r="I2438" s="22">
        <v>228713</v>
      </c>
      <c r="K2438" s="6" t="s">
        <v>3642</v>
      </c>
      <c r="L2438" s="22">
        <v>21640</v>
      </c>
    </row>
    <row r="2439" spans="2:12">
      <c r="B2439" s="6" t="s">
        <v>3304</v>
      </c>
      <c r="C2439" s="22">
        <v>863065</v>
      </c>
      <c r="E2439" s="6" t="s">
        <v>6752</v>
      </c>
      <c r="F2439" s="22">
        <v>0</v>
      </c>
      <c r="H2439" s="6" t="s">
        <v>3562</v>
      </c>
      <c r="I2439" s="22">
        <v>0</v>
      </c>
      <c r="K2439" s="6" t="s">
        <v>3643</v>
      </c>
      <c r="L2439" s="22">
        <v>208828</v>
      </c>
    </row>
    <row r="2440" spans="2:12">
      <c r="B2440" s="6" t="s">
        <v>3305</v>
      </c>
      <c r="C2440" s="22">
        <v>0</v>
      </c>
      <c r="E2440" s="6" t="s">
        <v>3305</v>
      </c>
      <c r="F2440" s="22">
        <v>0</v>
      </c>
      <c r="H2440" s="6" t="s">
        <v>3564</v>
      </c>
      <c r="I2440" s="22">
        <v>0</v>
      </c>
      <c r="K2440" s="6" t="s">
        <v>7658</v>
      </c>
      <c r="L2440" s="22">
        <v>0</v>
      </c>
    </row>
    <row r="2441" spans="2:12">
      <c r="B2441" s="6" t="s">
        <v>3306</v>
      </c>
      <c r="C2441" s="22">
        <v>309750</v>
      </c>
      <c r="E2441" s="6" t="s">
        <v>6753</v>
      </c>
      <c r="F2441" s="22">
        <v>0</v>
      </c>
      <c r="H2441" s="6" t="s">
        <v>3570</v>
      </c>
      <c r="I2441" s="22">
        <v>885953</v>
      </c>
      <c r="K2441" s="6" t="s">
        <v>3644</v>
      </c>
      <c r="L2441" s="22">
        <v>420000</v>
      </c>
    </row>
    <row r="2442" spans="2:12">
      <c r="B2442" s="6" t="s">
        <v>3307</v>
      </c>
      <c r="C2442" s="22">
        <v>0</v>
      </c>
      <c r="E2442" s="6" t="s">
        <v>3306</v>
      </c>
      <c r="F2442" s="22">
        <v>152786</v>
      </c>
      <c r="H2442" s="6" t="s">
        <v>3571</v>
      </c>
      <c r="I2442" s="22">
        <v>25160</v>
      </c>
      <c r="K2442" s="6" t="s">
        <v>3647</v>
      </c>
      <c r="L2442" s="22">
        <v>63515</v>
      </c>
    </row>
    <row r="2443" spans="2:12">
      <c r="B2443" s="6" t="s">
        <v>3308</v>
      </c>
      <c r="C2443" s="22">
        <v>3519891</v>
      </c>
      <c r="E2443" s="6" t="s">
        <v>3307</v>
      </c>
      <c r="F2443" s="22">
        <v>0</v>
      </c>
      <c r="H2443" s="6" t="s">
        <v>6776</v>
      </c>
      <c r="I2443" s="22">
        <v>0</v>
      </c>
      <c r="K2443" s="6" t="s">
        <v>3650</v>
      </c>
      <c r="L2443" s="22">
        <v>19943</v>
      </c>
    </row>
    <row r="2444" spans="2:12">
      <c r="B2444" s="6" t="s">
        <v>3309</v>
      </c>
      <c r="C2444" s="22">
        <v>247252</v>
      </c>
      <c r="E2444" s="6" t="s">
        <v>3308</v>
      </c>
      <c r="F2444" s="22">
        <v>5715600</v>
      </c>
      <c r="H2444" s="6" t="s">
        <v>6777</v>
      </c>
      <c r="I2444" s="22">
        <v>26471</v>
      </c>
      <c r="K2444" s="6" t="s">
        <v>3651</v>
      </c>
      <c r="L2444" s="22">
        <v>14400</v>
      </c>
    </row>
    <row r="2445" spans="2:12">
      <c r="B2445" s="6" t="s">
        <v>3310</v>
      </c>
      <c r="C2445" s="22">
        <v>0</v>
      </c>
      <c r="E2445" s="6" t="s">
        <v>3309</v>
      </c>
      <c r="F2445" s="22">
        <v>0</v>
      </c>
      <c r="H2445" s="6" t="s">
        <v>3574</v>
      </c>
      <c r="I2445" s="22">
        <v>0</v>
      </c>
      <c r="K2445" s="6" t="s">
        <v>3654</v>
      </c>
      <c r="L2445" s="22">
        <v>21002</v>
      </c>
    </row>
    <row r="2446" spans="2:12">
      <c r="B2446" s="6" t="s">
        <v>3311</v>
      </c>
      <c r="C2446" s="22">
        <v>0</v>
      </c>
      <c r="E2446" s="6" t="s">
        <v>3310</v>
      </c>
      <c r="F2446" s="22">
        <v>346898</v>
      </c>
      <c r="H2446" s="6" t="s">
        <v>3575</v>
      </c>
      <c r="I2446" s="22">
        <v>0</v>
      </c>
      <c r="K2446" s="6" t="s">
        <v>3655</v>
      </c>
      <c r="L2446" s="22">
        <v>2458991</v>
      </c>
    </row>
    <row r="2447" spans="2:12">
      <c r="B2447" s="6" t="s">
        <v>3312</v>
      </c>
      <c r="C2447" s="22">
        <v>0</v>
      </c>
      <c r="E2447" s="6" t="s">
        <v>3311</v>
      </c>
      <c r="F2447" s="22">
        <v>0</v>
      </c>
      <c r="H2447" s="6" t="s">
        <v>3576</v>
      </c>
      <c r="I2447" s="22">
        <v>4587378</v>
      </c>
      <c r="K2447" s="6" t="s">
        <v>3656</v>
      </c>
      <c r="L2447" s="22">
        <v>0</v>
      </c>
    </row>
    <row r="2448" spans="2:12">
      <c r="B2448" s="6" t="s">
        <v>3313</v>
      </c>
      <c r="C2448" s="22">
        <v>0</v>
      </c>
      <c r="E2448" s="6" t="s">
        <v>3312</v>
      </c>
      <c r="F2448" s="22">
        <v>0</v>
      </c>
      <c r="H2448" s="6" t="s">
        <v>3577</v>
      </c>
      <c r="I2448" s="22">
        <v>41216</v>
      </c>
      <c r="K2448" s="6" t="s">
        <v>7228</v>
      </c>
      <c r="L2448" s="22">
        <v>23925</v>
      </c>
    </row>
    <row r="2449" spans="2:12">
      <c r="B2449" s="6" t="s">
        <v>3314</v>
      </c>
      <c r="C2449" s="22">
        <v>0</v>
      </c>
      <c r="E2449" s="6" t="s">
        <v>3313</v>
      </c>
      <c r="F2449" s="22">
        <v>683886</v>
      </c>
      <c r="H2449" s="6" t="s">
        <v>3578</v>
      </c>
      <c r="I2449" s="22">
        <v>0</v>
      </c>
      <c r="K2449" s="6" t="s">
        <v>3657</v>
      </c>
      <c r="L2449" s="22">
        <v>2497232</v>
      </c>
    </row>
    <row r="2450" spans="2:12">
      <c r="B2450" s="6" t="s">
        <v>3315</v>
      </c>
      <c r="C2450" s="22">
        <v>69920</v>
      </c>
      <c r="E2450" s="6" t="s">
        <v>3314</v>
      </c>
      <c r="F2450" s="22">
        <v>0</v>
      </c>
      <c r="H2450" s="6" t="s">
        <v>7226</v>
      </c>
      <c r="I2450" s="22">
        <v>0</v>
      </c>
      <c r="K2450" s="6" t="s">
        <v>6784</v>
      </c>
      <c r="L2450" s="22">
        <v>299454</v>
      </c>
    </row>
    <row r="2451" spans="2:12">
      <c r="B2451" s="6" t="s">
        <v>3316</v>
      </c>
      <c r="C2451" s="22">
        <v>921570</v>
      </c>
      <c r="E2451" s="6" t="s">
        <v>6754</v>
      </c>
      <c r="F2451" s="22">
        <v>0</v>
      </c>
      <c r="H2451" s="6" t="s">
        <v>6779</v>
      </c>
      <c r="I2451" s="22">
        <v>0</v>
      </c>
      <c r="K2451" s="6" t="s">
        <v>7659</v>
      </c>
      <c r="L2451" s="22">
        <v>0</v>
      </c>
    </row>
    <row r="2452" spans="2:12">
      <c r="B2452" s="6" t="s">
        <v>3317</v>
      </c>
      <c r="C2452" s="22">
        <v>2569</v>
      </c>
      <c r="E2452" s="6" t="s">
        <v>3315</v>
      </c>
      <c r="F2452" s="22">
        <v>34960</v>
      </c>
      <c r="H2452" s="6" t="s">
        <v>3580</v>
      </c>
      <c r="I2452" s="22">
        <v>0</v>
      </c>
      <c r="K2452" s="6" t="s">
        <v>7660</v>
      </c>
      <c r="L2452" s="22">
        <v>0</v>
      </c>
    </row>
    <row r="2453" spans="2:12">
      <c r="B2453" s="6" t="s">
        <v>3318</v>
      </c>
      <c r="C2453" s="22">
        <v>13938387</v>
      </c>
      <c r="E2453" s="6" t="s">
        <v>6755</v>
      </c>
      <c r="F2453" s="22">
        <v>0</v>
      </c>
      <c r="H2453" s="6" t="s">
        <v>3581</v>
      </c>
      <c r="I2453" s="22">
        <v>0</v>
      </c>
      <c r="K2453" s="6" t="s">
        <v>3659</v>
      </c>
      <c r="L2453" s="22">
        <v>0</v>
      </c>
    </row>
    <row r="2454" spans="2:12">
      <c r="B2454" s="6" t="s">
        <v>3319</v>
      </c>
      <c r="C2454" s="22">
        <v>3160248</v>
      </c>
      <c r="E2454" s="6" t="s">
        <v>3316</v>
      </c>
      <c r="F2454" s="22">
        <v>0</v>
      </c>
      <c r="H2454" s="6" t="s">
        <v>3582</v>
      </c>
      <c r="I2454" s="22">
        <v>1236358</v>
      </c>
      <c r="K2454" s="6" t="s">
        <v>3661</v>
      </c>
      <c r="L2454" s="22">
        <v>72837</v>
      </c>
    </row>
    <row r="2455" spans="2:12">
      <c r="B2455" s="6" t="s">
        <v>3320</v>
      </c>
      <c r="C2455" s="22">
        <v>439791</v>
      </c>
      <c r="E2455" s="6" t="s">
        <v>3317</v>
      </c>
      <c r="F2455" s="22">
        <v>0</v>
      </c>
      <c r="H2455" s="6" t="s">
        <v>3583</v>
      </c>
      <c r="I2455" s="22">
        <v>934422</v>
      </c>
      <c r="K2455" s="6" t="s">
        <v>6785</v>
      </c>
      <c r="L2455" s="22">
        <v>2123270</v>
      </c>
    </row>
    <row r="2456" spans="2:12">
      <c r="B2456" s="6" t="s">
        <v>3321</v>
      </c>
      <c r="C2456" s="22">
        <v>146881</v>
      </c>
      <c r="E2456" s="6" t="s">
        <v>3318</v>
      </c>
      <c r="F2456" s="22">
        <v>102200</v>
      </c>
      <c r="H2456" s="6" t="s">
        <v>3584</v>
      </c>
      <c r="I2456" s="22">
        <v>531837</v>
      </c>
      <c r="K2456" s="6" t="s">
        <v>3662</v>
      </c>
      <c r="L2456" s="22">
        <v>0</v>
      </c>
    </row>
    <row r="2457" spans="2:12">
      <c r="B2457" s="6" t="s">
        <v>3322</v>
      </c>
      <c r="C2457" s="22">
        <v>776431</v>
      </c>
      <c r="E2457" s="6" t="s">
        <v>3319</v>
      </c>
      <c r="F2457" s="22">
        <v>957558</v>
      </c>
      <c r="H2457" s="6" t="s">
        <v>3585</v>
      </c>
      <c r="I2457" s="22">
        <v>0</v>
      </c>
      <c r="K2457" s="6" t="s">
        <v>3665</v>
      </c>
      <c r="L2457" s="22">
        <v>503088</v>
      </c>
    </row>
    <row r="2458" spans="2:12">
      <c r="B2458" s="6" t="s">
        <v>3323</v>
      </c>
      <c r="C2458" s="22">
        <v>6670</v>
      </c>
      <c r="E2458" s="6" t="s">
        <v>3320</v>
      </c>
      <c r="F2458" s="22">
        <v>460188</v>
      </c>
      <c r="H2458" s="6" t="s">
        <v>3586</v>
      </c>
      <c r="I2458" s="22">
        <v>255864</v>
      </c>
      <c r="K2458" s="6" t="s">
        <v>3666</v>
      </c>
      <c r="L2458" s="22">
        <v>0</v>
      </c>
    </row>
    <row r="2459" spans="2:12">
      <c r="B2459" s="6" t="s">
        <v>3324</v>
      </c>
      <c r="C2459" s="22">
        <v>0</v>
      </c>
      <c r="E2459" s="6" t="s">
        <v>3321</v>
      </c>
      <c r="F2459" s="22">
        <v>358940</v>
      </c>
      <c r="H2459" s="6" t="s">
        <v>3588</v>
      </c>
      <c r="I2459" s="22">
        <v>41965979</v>
      </c>
      <c r="K2459" s="6" t="s">
        <v>6786</v>
      </c>
      <c r="L2459" s="22">
        <v>0</v>
      </c>
    </row>
    <row r="2460" spans="2:12">
      <c r="B2460" s="6" t="s">
        <v>3325</v>
      </c>
      <c r="C2460" s="22">
        <v>0</v>
      </c>
      <c r="E2460" s="6" t="s">
        <v>3322</v>
      </c>
      <c r="F2460" s="22">
        <v>2053427</v>
      </c>
      <c r="H2460" s="6" t="s">
        <v>3589</v>
      </c>
      <c r="I2460" s="22">
        <v>2446099</v>
      </c>
      <c r="K2460" s="6" t="s">
        <v>3669</v>
      </c>
      <c r="L2460" s="22">
        <v>894544</v>
      </c>
    </row>
    <row r="2461" spans="2:12">
      <c r="B2461" s="6" t="s">
        <v>3326</v>
      </c>
      <c r="C2461" s="22">
        <v>6644</v>
      </c>
      <c r="E2461" s="6" t="s">
        <v>3323</v>
      </c>
      <c r="F2461" s="22">
        <v>0</v>
      </c>
      <c r="H2461" s="6" t="s">
        <v>3590</v>
      </c>
      <c r="I2461" s="22">
        <v>46645</v>
      </c>
      <c r="K2461" s="6" t="s">
        <v>3670</v>
      </c>
      <c r="L2461" s="22">
        <v>164550</v>
      </c>
    </row>
    <row r="2462" spans="2:12">
      <c r="B2462" s="6" t="s">
        <v>3327</v>
      </c>
      <c r="C2462" s="22">
        <v>13281883</v>
      </c>
      <c r="E2462" s="6" t="s">
        <v>6756</v>
      </c>
      <c r="F2462" s="22">
        <v>0</v>
      </c>
      <c r="H2462" s="6" t="s">
        <v>3592</v>
      </c>
      <c r="I2462" s="22">
        <v>0</v>
      </c>
      <c r="K2462" s="6" t="s">
        <v>3671</v>
      </c>
      <c r="L2462" s="22">
        <v>0</v>
      </c>
    </row>
    <row r="2463" spans="2:12">
      <c r="B2463" s="6" t="s">
        <v>3328</v>
      </c>
      <c r="C2463" s="22">
        <v>27338370</v>
      </c>
      <c r="E2463" s="6" t="s">
        <v>6757</v>
      </c>
      <c r="F2463" s="22">
        <v>0</v>
      </c>
      <c r="H2463" s="6" t="s">
        <v>3593</v>
      </c>
      <c r="I2463" s="22">
        <v>0</v>
      </c>
      <c r="K2463" s="6" t="s">
        <v>3672</v>
      </c>
      <c r="L2463" s="22">
        <v>0</v>
      </c>
    </row>
    <row r="2464" spans="2:12">
      <c r="B2464" s="6" t="s">
        <v>3329</v>
      </c>
      <c r="C2464" s="22">
        <v>4045172</v>
      </c>
      <c r="E2464" s="6" t="s">
        <v>3325</v>
      </c>
      <c r="F2464" s="22">
        <v>0</v>
      </c>
      <c r="H2464" s="6" t="s">
        <v>3594</v>
      </c>
      <c r="I2464" s="22">
        <v>100000</v>
      </c>
      <c r="K2464" s="6" t="s">
        <v>3674</v>
      </c>
      <c r="L2464" s="22">
        <v>0</v>
      </c>
    </row>
    <row r="2465" spans="2:12">
      <c r="B2465" s="6" t="s">
        <v>3330</v>
      </c>
      <c r="C2465" s="22">
        <v>3050456</v>
      </c>
      <c r="E2465" s="6" t="s">
        <v>6758</v>
      </c>
      <c r="F2465" s="22">
        <v>0</v>
      </c>
      <c r="H2465" s="6" t="s">
        <v>3595</v>
      </c>
      <c r="I2465" s="22">
        <v>114828</v>
      </c>
      <c r="K2465" s="6" t="s">
        <v>3675</v>
      </c>
      <c r="L2465" s="22">
        <v>744533</v>
      </c>
    </row>
    <row r="2466" spans="2:12">
      <c r="B2466" s="6" t="s">
        <v>3331</v>
      </c>
      <c r="C2466" s="22">
        <v>0</v>
      </c>
      <c r="E2466" s="6" t="s">
        <v>3326</v>
      </c>
      <c r="F2466" s="22">
        <v>1720</v>
      </c>
      <c r="H2466" s="6" t="s">
        <v>3596</v>
      </c>
      <c r="I2466" s="22">
        <v>534182</v>
      </c>
      <c r="K2466" s="6" t="s">
        <v>3676</v>
      </c>
      <c r="L2466" s="22">
        <v>0</v>
      </c>
    </row>
    <row r="2467" spans="2:12">
      <c r="B2467" s="6" t="s">
        <v>3332</v>
      </c>
      <c r="C2467" s="22">
        <v>97741</v>
      </c>
      <c r="E2467" s="6" t="s">
        <v>3327</v>
      </c>
      <c r="F2467" s="22">
        <v>9124066</v>
      </c>
      <c r="H2467" s="6" t="s">
        <v>3597</v>
      </c>
      <c r="I2467" s="22">
        <v>10500</v>
      </c>
      <c r="K2467" s="6" t="s">
        <v>7229</v>
      </c>
      <c r="L2467" s="22">
        <v>0</v>
      </c>
    </row>
    <row r="2468" spans="2:12">
      <c r="B2468" s="6" t="s">
        <v>3333</v>
      </c>
      <c r="C2468" s="22">
        <v>1412472</v>
      </c>
      <c r="E2468" s="6" t="s">
        <v>3328</v>
      </c>
      <c r="F2468" s="22">
        <v>25208499</v>
      </c>
      <c r="H2468" s="6" t="s">
        <v>3598</v>
      </c>
      <c r="I2468" s="22">
        <v>68574</v>
      </c>
      <c r="K2468" s="6" t="s">
        <v>3677</v>
      </c>
      <c r="L2468" s="22">
        <v>57491</v>
      </c>
    </row>
    <row r="2469" spans="2:12">
      <c r="B2469" s="6" t="s">
        <v>3334</v>
      </c>
      <c r="C2469" s="22">
        <v>444906</v>
      </c>
      <c r="E2469" s="6" t="s">
        <v>3329</v>
      </c>
      <c r="F2469" s="22">
        <v>5312188</v>
      </c>
      <c r="H2469" s="6" t="s">
        <v>3599</v>
      </c>
      <c r="I2469" s="22">
        <v>0</v>
      </c>
      <c r="K2469" s="6" t="s">
        <v>3678</v>
      </c>
      <c r="L2469" s="22">
        <v>0</v>
      </c>
    </row>
    <row r="2470" spans="2:12">
      <c r="B2470" s="6" t="s">
        <v>3335</v>
      </c>
      <c r="C2470" s="22">
        <v>0</v>
      </c>
      <c r="E2470" s="6" t="s">
        <v>3330</v>
      </c>
      <c r="F2470" s="22">
        <v>2434163</v>
      </c>
      <c r="H2470" s="6" t="s">
        <v>3600</v>
      </c>
      <c r="I2470" s="22">
        <v>0</v>
      </c>
      <c r="K2470" s="6" t="s">
        <v>3679</v>
      </c>
      <c r="L2470" s="22">
        <v>342587</v>
      </c>
    </row>
    <row r="2471" spans="2:12">
      <c r="B2471" s="6" t="s">
        <v>3336</v>
      </c>
      <c r="C2471" s="22">
        <v>0</v>
      </c>
      <c r="E2471" s="6" t="s">
        <v>3332</v>
      </c>
      <c r="F2471" s="22">
        <v>153149</v>
      </c>
      <c r="H2471" s="6" t="s">
        <v>7227</v>
      </c>
      <c r="I2471" s="22">
        <v>0</v>
      </c>
      <c r="K2471" s="6" t="s">
        <v>3680</v>
      </c>
      <c r="L2471" s="22">
        <v>169708</v>
      </c>
    </row>
    <row r="2472" spans="2:12">
      <c r="B2472" s="6" t="s">
        <v>3337</v>
      </c>
      <c r="C2472" s="22">
        <v>4252927</v>
      </c>
      <c r="E2472" s="6" t="s">
        <v>3333</v>
      </c>
      <c r="F2472" s="22">
        <v>1394038</v>
      </c>
      <c r="H2472" s="6" t="s">
        <v>3601</v>
      </c>
      <c r="I2472" s="22">
        <v>42383796</v>
      </c>
      <c r="K2472" s="6" t="s">
        <v>3682</v>
      </c>
      <c r="L2472" s="22">
        <v>53949225</v>
      </c>
    </row>
    <row r="2473" spans="2:12">
      <c r="B2473" s="6" t="s">
        <v>3338</v>
      </c>
      <c r="C2473" s="22">
        <v>0</v>
      </c>
      <c r="E2473" s="6" t="s">
        <v>3334</v>
      </c>
      <c r="F2473" s="22">
        <v>872652</v>
      </c>
      <c r="H2473" s="6" t="s">
        <v>3602</v>
      </c>
      <c r="I2473" s="22">
        <v>352137</v>
      </c>
      <c r="K2473" s="6" t="s">
        <v>3683</v>
      </c>
      <c r="L2473" s="22">
        <v>2718</v>
      </c>
    </row>
    <row r="2474" spans="2:12">
      <c r="B2474" s="6" t="s">
        <v>3339</v>
      </c>
      <c r="C2474" s="22">
        <v>0</v>
      </c>
      <c r="E2474" s="6" t="s">
        <v>3335</v>
      </c>
      <c r="F2474" s="22">
        <v>0</v>
      </c>
      <c r="H2474" s="6" t="s">
        <v>3603</v>
      </c>
      <c r="I2474" s="22">
        <v>0</v>
      </c>
      <c r="K2474" s="6" t="s">
        <v>7230</v>
      </c>
      <c r="L2474" s="22">
        <v>49459</v>
      </c>
    </row>
    <row r="2475" spans="2:12">
      <c r="B2475" s="6" t="s">
        <v>3340</v>
      </c>
      <c r="C2475" s="22">
        <v>0</v>
      </c>
      <c r="E2475" s="6" t="s">
        <v>3336</v>
      </c>
      <c r="F2475" s="22">
        <v>0</v>
      </c>
      <c r="H2475" s="6" t="s">
        <v>3604</v>
      </c>
      <c r="I2475" s="22">
        <v>10982</v>
      </c>
      <c r="K2475" s="6" t="s">
        <v>3688</v>
      </c>
      <c r="L2475" s="22">
        <v>905384</v>
      </c>
    </row>
    <row r="2476" spans="2:12">
      <c r="B2476" s="6" t="s">
        <v>3341</v>
      </c>
      <c r="C2476" s="22">
        <v>63515</v>
      </c>
      <c r="E2476" s="6" t="s">
        <v>3337</v>
      </c>
      <c r="F2476" s="22">
        <v>4814110</v>
      </c>
      <c r="H2476" s="6" t="s">
        <v>3605</v>
      </c>
      <c r="I2476" s="22">
        <v>207882</v>
      </c>
      <c r="K2476" s="6" t="s">
        <v>6787</v>
      </c>
      <c r="L2476" s="22">
        <v>1129967</v>
      </c>
    </row>
    <row r="2477" spans="2:12">
      <c r="B2477" s="6" t="s">
        <v>3342</v>
      </c>
      <c r="C2477" s="22">
        <v>0</v>
      </c>
      <c r="E2477" s="6" t="s">
        <v>3338</v>
      </c>
      <c r="F2477" s="22">
        <v>0</v>
      </c>
      <c r="H2477" s="6" t="s">
        <v>3606</v>
      </c>
      <c r="I2477" s="22">
        <v>21592</v>
      </c>
      <c r="K2477" s="6" t="s">
        <v>3690</v>
      </c>
      <c r="L2477" s="22">
        <v>74437</v>
      </c>
    </row>
    <row r="2478" spans="2:12">
      <c r="B2478" s="6" t="s">
        <v>3343</v>
      </c>
      <c r="C2478" s="22">
        <v>17553</v>
      </c>
      <c r="E2478" s="6" t="s">
        <v>3339</v>
      </c>
      <c r="F2478" s="22">
        <v>0</v>
      </c>
      <c r="H2478" s="6" t="s">
        <v>3607</v>
      </c>
      <c r="I2478" s="22">
        <v>2057521</v>
      </c>
      <c r="K2478" s="6" t="s">
        <v>3693</v>
      </c>
      <c r="L2478" s="22">
        <v>169374</v>
      </c>
    </row>
    <row r="2479" spans="2:12">
      <c r="B2479" s="6" t="s">
        <v>3344</v>
      </c>
      <c r="C2479" s="22">
        <v>65173</v>
      </c>
      <c r="E2479" s="6" t="s">
        <v>3340</v>
      </c>
      <c r="F2479" s="22">
        <v>0</v>
      </c>
      <c r="H2479" s="6" t="s">
        <v>3608</v>
      </c>
      <c r="I2479" s="22">
        <v>0</v>
      </c>
      <c r="K2479" s="6" t="s">
        <v>3694</v>
      </c>
      <c r="L2479" s="22">
        <v>55604</v>
      </c>
    </row>
    <row r="2480" spans="2:12">
      <c r="B2480" s="6" t="s">
        <v>3345</v>
      </c>
      <c r="C2480" s="22">
        <v>266243</v>
      </c>
      <c r="E2480" s="6" t="s">
        <v>3341</v>
      </c>
      <c r="F2480" s="22">
        <v>45200</v>
      </c>
      <c r="H2480" s="6" t="s">
        <v>3610</v>
      </c>
      <c r="I2480" s="22">
        <v>3480389</v>
      </c>
      <c r="K2480" s="6" t="s">
        <v>7231</v>
      </c>
      <c r="L2480" s="22">
        <v>0</v>
      </c>
    </row>
    <row r="2481" spans="2:12">
      <c r="B2481" s="6" t="s">
        <v>3346</v>
      </c>
      <c r="C2481" s="22">
        <v>0</v>
      </c>
      <c r="E2481" s="6" t="s">
        <v>3342</v>
      </c>
      <c r="F2481" s="22">
        <v>0</v>
      </c>
      <c r="H2481" s="6" t="s">
        <v>3611</v>
      </c>
      <c r="I2481" s="22">
        <v>635744</v>
      </c>
      <c r="K2481" s="6" t="s">
        <v>3696</v>
      </c>
      <c r="L2481" s="22">
        <v>0</v>
      </c>
    </row>
    <row r="2482" spans="2:12">
      <c r="B2482" s="6" t="s">
        <v>3347</v>
      </c>
      <c r="C2482" s="22">
        <v>295332</v>
      </c>
      <c r="E2482" s="6" t="s">
        <v>3343</v>
      </c>
      <c r="F2482" s="22">
        <v>203944</v>
      </c>
      <c r="H2482" s="6" t="s">
        <v>6780</v>
      </c>
      <c r="I2482" s="22">
        <v>0</v>
      </c>
      <c r="K2482" s="6" t="s">
        <v>3697</v>
      </c>
      <c r="L2482" s="22">
        <v>0</v>
      </c>
    </row>
    <row r="2483" spans="2:12">
      <c r="B2483" s="6" t="s">
        <v>3348</v>
      </c>
      <c r="C2483" s="22">
        <v>1480</v>
      </c>
      <c r="E2483" s="6" t="s">
        <v>3344</v>
      </c>
      <c r="F2483" s="22">
        <v>69803</v>
      </c>
      <c r="H2483" s="6" t="s">
        <v>3612</v>
      </c>
      <c r="I2483" s="22">
        <v>2991</v>
      </c>
      <c r="K2483" s="6" t="s">
        <v>7661</v>
      </c>
      <c r="L2483" s="22">
        <v>0</v>
      </c>
    </row>
    <row r="2484" spans="2:12">
      <c r="B2484" s="6" t="s">
        <v>3349</v>
      </c>
      <c r="C2484" s="22">
        <v>1023164</v>
      </c>
      <c r="E2484" s="6" t="s">
        <v>3345</v>
      </c>
      <c r="F2484" s="22">
        <v>322611</v>
      </c>
      <c r="H2484" s="6" t="s">
        <v>6781</v>
      </c>
      <c r="I2484" s="22">
        <v>0</v>
      </c>
      <c r="K2484" s="6" t="s">
        <v>3698</v>
      </c>
      <c r="L2484" s="22">
        <v>5000268</v>
      </c>
    </row>
    <row r="2485" spans="2:12">
      <c r="B2485" s="6" t="s">
        <v>3350</v>
      </c>
      <c r="C2485" s="22">
        <v>3830731</v>
      </c>
      <c r="E2485" s="6" t="s">
        <v>3346</v>
      </c>
      <c r="F2485" s="22">
        <v>2595</v>
      </c>
      <c r="H2485" s="6" t="s">
        <v>3614</v>
      </c>
      <c r="I2485" s="22">
        <v>15747</v>
      </c>
      <c r="K2485" s="6" t="s">
        <v>6788</v>
      </c>
      <c r="L2485" s="22">
        <v>561882</v>
      </c>
    </row>
    <row r="2486" spans="2:12">
      <c r="B2486" s="6" t="s">
        <v>3351</v>
      </c>
      <c r="C2486" s="22">
        <v>212232</v>
      </c>
      <c r="E2486" s="6" t="s">
        <v>3347</v>
      </c>
      <c r="F2486" s="22">
        <v>1651115</v>
      </c>
      <c r="H2486" s="6" t="s">
        <v>3615</v>
      </c>
      <c r="I2486" s="22">
        <v>0</v>
      </c>
      <c r="K2486" s="6" t="s">
        <v>6789</v>
      </c>
      <c r="L2486" s="22">
        <v>0</v>
      </c>
    </row>
    <row r="2487" spans="2:12">
      <c r="B2487" s="6" t="s">
        <v>3352</v>
      </c>
      <c r="C2487" s="22">
        <v>16365</v>
      </c>
      <c r="E2487" s="6" t="s">
        <v>3348</v>
      </c>
      <c r="F2487" s="22">
        <v>5113</v>
      </c>
      <c r="H2487" s="6" t="s">
        <v>3616</v>
      </c>
      <c r="I2487" s="22">
        <v>28500714</v>
      </c>
      <c r="K2487" s="6" t="s">
        <v>3700</v>
      </c>
      <c r="L2487" s="22">
        <v>470548</v>
      </c>
    </row>
    <row r="2488" spans="2:12">
      <c r="B2488" s="6" t="s">
        <v>3353</v>
      </c>
      <c r="C2488" s="22">
        <v>0</v>
      </c>
      <c r="E2488" s="6" t="s">
        <v>3349</v>
      </c>
      <c r="F2488" s="22">
        <v>1543342</v>
      </c>
      <c r="H2488" s="6" t="s">
        <v>3618</v>
      </c>
      <c r="I2488" s="22">
        <v>131197</v>
      </c>
      <c r="K2488" s="6" t="s">
        <v>7232</v>
      </c>
      <c r="L2488" s="22">
        <v>0</v>
      </c>
    </row>
    <row r="2489" spans="2:12">
      <c r="B2489" s="6" t="s">
        <v>3354</v>
      </c>
      <c r="C2489" s="22">
        <v>39156</v>
      </c>
      <c r="E2489" s="6" t="s">
        <v>6759</v>
      </c>
      <c r="F2489" s="22">
        <v>0</v>
      </c>
      <c r="H2489" s="6" t="s">
        <v>3621</v>
      </c>
      <c r="I2489" s="22">
        <v>0</v>
      </c>
      <c r="K2489" s="6" t="s">
        <v>3703</v>
      </c>
      <c r="L2489" s="22">
        <v>48283</v>
      </c>
    </row>
    <row r="2490" spans="2:12">
      <c r="B2490" s="6" t="s">
        <v>3355</v>
      </c>
      <c r="C2490" s="22">
        <v>22493</v>
      </c>
      <c r="E2490" s="6" t="s">
        <v>3350</v>
      </c>
      <c r="F2490" s="22">
        <v>3492580</v>
      </c>
      <c r="H2490" s="6" t="s">
        <v>3622</v>
      </c>
      <c r="I2490" s="22">
        <v>19287</v>
      </c>
      <c r="K2490" s="6" t="s">
        <v>3704</v>
      </c>
      <c r="L2490" s="22">
        <v>4811799</v>
      </c>
    </row>
    <row r="2491" spans="2:12">
      <c r="B2491" s="6" t="s">
        <v>3356</v>
      </c>
      <c r="C2491" s="22">
        <v>0</v>
      </c>
      <c r="E2491" s="6" t="s">
        <v>3351</v>
      </c>
      <c r="F2491" s="22">
        <v>120238</v>
      </c>
      <c r="H2491" s="6" t="s">
        <v>3623</v>
      </c>
      <c r="I2491" s="22">
        <v>0</v>
      </c>
      <c r="K2491" s="6" t="s">
        <v>6790</v>
      </c>
      <c r="L2491" s="22">
        <v>0</v>
      </c>
    </row>
    <row r="2492" spans="2:12">
      <c r="B2492" s="6" t="s">
        <v>3357</v>
      </c>
      <c r="C2492" s="22">
        <v>0</v>
      </c>
      <c r="E2492" s="6" t="s">
        <v>3352</v>
      </c>
      <c r="F2492" s="22">
        <v>5054</v>
      </c>
      <c r="H2492" s="6" t="s">
        <v>3624</v>
      </c>
      <c r="I2492" s="22">
        <v>0</v>
      </c>
      <c r="K2492" s="6" t="s">
        <v>3706</v>
      </c>
      <c r="L2492" s="22">
        <v>2204803</v>
      </c>
    </row>
    <row r="2493" spans="2:12">
      <c r="B2493" s="6" t="s">
        <v>3358</v>
      </c>
      <c r="C2493" s="22">
        <v>13665553</v>
      </c>
      <c r="E2493" s="6" t="s">
        <v>3353</v>
      </c>
      <c r="F2493" s="22">
        <v>0</v>
      </c>
      <c r="H2493" s="6" t="s">
        <v>3625</v>
      </c>
      <c r="I2493" s="22">
        <v>519266539</v>
      </c>
      <c r="K2493" s="6" t="s">
        <v>3707</v>
      </c>
      <c r="L2493" s="22">
        <v>3662172</v>
      </c>
    </row>
    <row r="2494" spans="2:12">
      <c r="B2494" s="6" t="s">
        <v>3359</v>
      </c>
      <c r="C2494" s="22">
        <v>0</v>
      </c>
      <c r="E2494" s="6" t="s">
        <v>3354</v>
      </c>
      <c r="F2494" s="22">
        <v>43805</v>
      </c>
      <c r="H2494" s="6" t="s">
        <v>3626</v>
      </c>
      <c r="I2494" s="22">
        <v>122096</v>
      </c>
      <c r="K2494" s="6" t="s">
        <v>7662</v>
      </c>
      <c r="L2494" s="22">
        <v>0</v>
      </c>
    </row>
    <row r="2495" spans="2:12">
      <c r="B2495" s="6" t="s">
        <v>3360</v>
      </c>
      <c r="C2495" s="22">
        <v>0</v>
      </c>
      <c r="E2495" s="6" t="s">
        <v>3355</v>
      </c>
      <c r="F2495" s="22">
        <v>915561</v>
      </c>
      <c r="H2495" s="6" t="s">
        <v>6782</v>
      </c>
      <c r="I2495" s="22">
        <v>207593</v>
      </c>
      <c r="K2495" s="6" t="s">
        <v>7663</v>
      </c>
      <c r="L2495" s="22">
        <v>0</v>
      </c>
    </row>
    <row r="2496" spans="2:12">
      <c r="B2496" s="6" t="s">
        <v>3361</v>
      </c>
      <c r="C2496" s="22">
        <v>2422899</v>
      </c>
      <c r="E2496" s="6" t="s">
        <v>3356</v>
      </c>
      <c r="F2496" s="22">
        <v>0</v>
      </c>
      <c r="H2496" s="6" t="s">
        <v>3629</v>
      </c>
      <c r="I2496" s="22">
        <v>15450</v>
      </c>
      <c r="K2496" s="6" t="s">
        <v>7664</v>
      </c>
      <c r="L2496" s="22">
        <v>0</v>
      </c>
    </row>
    <row r="2497" spans="2:12">
      <c r="B2497" s="6" t="s">
        <v>3362</v>
      </c>
      <c r="C2497" s="22">
        <v>280508</v>
      </c>
      <c r="E2497" s="6" t="s">
        <v>3357</v>
      </c>
      <c r="F2497" s="22">
        <v>0</v>
      </c>
      <c r="H2497" s="6" t="s">
        <v>3630</v>
      </c>
      <c r="I2497" s="22">
        <v>854772</v>
      </c>
      <c r="K2497" s="6" t="s">
        <v>7665</v>
      </c>
      <c r="L2497" s="22">
        <v>0</v>
      </c>
    </row>
    <row r="2498" spans="2:12">
      <c r="B2498" s="6" t="s">
        <v>3363</v>
      </c>
      <c r="C2498" s="22">
        <v>0</v>
      </c>
      <c r="E2498" s="6" t="s">
        <v>3358</v>
      </c>
      <c r="F2498" s="22">
        <v>12859044</v>
      </c>
      <c r="H2498" s="6" t="s">
        <v>3631</v>
      </c>
      <c r="I2498" s="22">
        <v>142350</v>
      </c>
      <c r="K2498" s="6" t="s">
        <v>3708</v>
      </c>
      <c r="L2498" s="22">
        <v>401872</v>
      </c>
    </row>
    <row r="2499" spans="2:12">
      <c r="B2499" s="6" t="s">
        <v>3364</v>
      </c>
      <c r="C2499" s="22">
        <v>0</v>
      </c>
      <c r="E2499" s="6" t="s">
        <v>3359</v>
      </c>
      <c r="F2499" s="22">
        <v>287341</v>
      </c>
      <c r="H2499" s="6" t="s">
        <v>3632</v>
      </c>
      <c r="I2499" s="22">
        <v>0</v>
      </c>
      <c r="K2499" s="6" t="s">
        <v>6791</v>
      </c>
      <c r="L2499" s="22">
        <v>0</v>
      </c>
    </row>
    <row r="2500" spans="2:12">
      <c r="B2500" s="6" t="s">
        <v>3365</v>
      </c>
      <c r="C2500" s="22">
        <v>0</v>
      </c>
      <c r="E2500" s="6" t="s">
        <v>3360</v>
      </c>
      <c r="F2500" s="22">
        <v>0</v>
      </c>
      <c r="H2500" s="6" t="s">
        <v>3633</v>
      </c>
      <c r="I2500" s="22">
        <v>0</v>
      </c>
      <c r="K2500" s="6" t="s">
        <v>7233</v>
      </c>
      <c r="L2500" s="22">
        <v>0</v>
      </c>
    </row>
    <row r="2501" spans="2:12">
      <c r="B2501" s="6" t="s">
        <v>3366</v>
      </c>
      <c r="C2501" s="22">
        <v>11532479</v>
      </c>
      <c r="E2501" s="6" t="s">
        <v>3361</v>
      </c>
      <c r="F2501" s="22">
        <v>2626213</v>
      </c>
      <c r="H2501" s="6" t="s">
        <v>3635</v>
      </c>
      <c r="I2501" s="22">
        <v>0</v>
      </c>
      <c r="K2501" s="6" t="s">
        <v>3713</v>
      </c>
      <c r="L2501" s="22">
        <v>10168</v>
      </c>
    </row>
    <row r="2502" spans="2:12">
      <c r="B2502" s="6" t="s">
        <v>3367</v>
      </c>
      <c r="C2502" s="22">
        <v>2509</v>
      </c>
      <c r="E2502" s="6" t="s">
        <v>3362</v>
      </c>
      <c r="F2502" s="22">
        <v>243250</v>
      </c>
      <c r="H2502" s="6" t="s">
        <v>3636</v>
      </c>
      <c r="I2502" s="22">
        <v>670864</v>
      </c>
      <c r="K2502" s="6" t="s">
        <v>3714</v>
      </c>
      <c r="L2502" s="22">
        <v>189707</v>
      </c>
    </row>
    <row r="2503" spans="2:12">
      <c r="B2503" s="6" t="s">
        <v>3368</v>
      </c>
      <c r="C2503" s="22">
        <v>20975</v>
      </c>
      <c r="E2503" s="6" t="s">
        <v>3363</v>
      </c>
      <c r="F2503" s="22">
        <v>0</v>
      </c>
      <c r="H2503" s="6" t="s">
        <v>3637</v>
      </c>
      <c r="I2503" s="22">
        <v>1719227</v>
      </c>
      <c r="K2503" s="6" t="s">
        <v>7234</v>
      </c>
      <c r="L2503" s="22">
        <v>140996</v>
      </c>
    </row>
    <row r="2504" spans="2:12">
      <c r="B2504" s="6" t="s">
        <v>3369</v>
      </c>
      <c r="C2504" s="22">
        <v>0</v>
      </c>
      <c r="E2504" s="6" t="s">
        <v>3364</v>
      </c>
      <c r="F2504" s="22">
        <v>0</v>
      </c>
      <c r="H2504" s="6" t="s">
        <v>3639</v>
      </c>
      <c r="I2504" s="22">
        <v>0</v>
      </c>
      <c r="K2504" s="6" t="s">
        <v>3715</v>
      </c>
      <c r="L2504" s="22">
        <v>1186486</v>
      </c>
    </row>
    <row r="2505" spans="2:12">
      <c r="B2505" s="6" t="s">
        <v>3370</v>
      </c>
      <c r="C2505" s="22">
        <v>4019</v>
      </c>
      <c r="E2505" s="6" t="s">
        <v>3366</v>
      </c>
      <c r="F2505" s="22">
        <v>14426461</v>
      </c>
      <c r="H2505" s="6" t="s">
        <v>3640</v>
      </c>
      <c r="I2505" s="22">
        <v>1599798</v>
      </c>
      <c r="K2505" s="6" t="s">
        <v>7235</v>
      </c>
      <c r="L2505" s="22">
        <v>61509</v>
      </c>
    </row>
    <row r="2506" spans="2:12">
      <c r="B2506" s="6" t="s">
        <v>3371</v>
      </c>
      <c r="C2506" s="22">
        <v>30219</v>
      </c>
      <c r="E2506" s="6" t="s">
        <v>3367</v>
      </c>
      <c r="F2506" s="22">
        <v>162067</v>
      </c>
      <c r="H2506" s="6" t="s">
        <v>3641</v>
      </c>
      <c r="I2506" s="22">
        <v>0</v>
      </c>
      <c r="K2506" s="6" t="s">
        <v>7666</v>
      </c>
      <c r="L2506" s="22">
        <v>45550</v>
      </c>
    </row>
    <row r="2507" spans="2:12">
      <c r="B2507" s="6" t="s">
        <v>3372</v>
      </c>
      <c r="C2507" s="22">
        <v>9676</v>
      </c>
      <c r="E2507" s="6" t="s">
        <v>3368</v>
      </c>
      <c r="F2507" s="22">
        <v>16500</v>
      </c>
      <c r="H2507" s="6" t="s">
        <v>6783</v>
      </c>
      <c r="I2507" s="22">
        <v>0</v>
      </c>
      <c r="K2507" s="6" t="s">
        <v>3717</v>
      </c>
      <c r="L2507" s="22">
        <v>0</v>
      </c>
    </row>
    <row r="2508" spans="2:12">
      <c r="B2508" s="6" t="s">
        <v>3373</v>
      </c>
      <c r="C2508" s="22">
        <v>0</v>
      </c>
      <c r="E2508" s="6" t="s">
        <v>3370</v>
      </c>
      <c r="F2508" s="22">
        <v>0</v>
      </c>
      <c r="H2508" s="6" t="s">
        <v>3642</v>
      </c>
      <c r="I2508" s="22">
        <v>0</v>
      </c>
      <c r="K2508" s="6" t="s">
        <v>7667</v>
      </c>
      <c r="L2508" s="22">
        <v>0</v>
      </c>
    </row>
    <row r="2509" spans="2:12">
      <c r="B2509" s="6" t="s">
        <v>3374</v>
      </c>
      <c r="C2509" s="22">
        <v>43527</v>
      </c>
      <c r="E2509" s="6" t="s">
        <v>3371</v>
      </c>
      <c r="F2509" s="22">
        <v>58862</v>
      </c>
      <c r="H2509" s="6" t="s">
        <v>3643</v>
      </c>
      <c r="I2509" s="22">
        <v>0</v>
      </c>
      <c r="K2509" s="6" t="s">
        <v>3720</v>
      </c>
      <c r="L2509" s="22">
        <v>0</v>
      </c>
    </row>
    <row r="2510" spans="2:12">
      <c r="B2510" s="6" t="s">
        <v>3375</v>
      </c>
      <c r="C2510" s="22">
        <v>116141</v>
      </c>
      <c r="E2510" s="6" t="s">
        <v>3372</v>
      </c>
      <c r="F2510" s="22">
        <v>0</v>
      </c>
      <c r="H2510" s="6" t="s">
        <v>3644</v>
      </c>
      <c r="I2510" s="22">
        <v>275000</v>
      </c>
      <c r="K2510" s="6" t="s">
        <v>3721</v>
      </c>
      <c r="L2510" s="22">
        <v>1090263</v>
      </c>
    </row>
    <row r="2511" spans="2:12">
      <c r="B2511" s="6" t="s">
        <v>3376</v>
      </c>
      <c r="C2511" s="22">
        <v>219707</v>
      </c>
      <c r="E2511" s="6" t="s">
        <v>3373</v>
      </c>
      <c r="F2511" s="22">
        <v>0</v>
      </c>
      <c r="H2511" s="6" t="s">
        <v>3647</v>
      </c>
      <c r="I2511" s="22">
        <v>267994</v>
      </c>
      <c r="K2511" s="6" t="s">
        <v>3722</v>
      </c>
      <c r="L2511" s="22">
        <v>0</v>
      </c>
    </row>
    <row r="2512" spans="2:12">
      <c r="B2512" s="6" t="s">
        <v>3377</v>
      </c>
      <c r="C2512" s="22">
        <v>2758429</v>
      </c>
      <c r="E2512" s="6" t="s">
        <v>3374</v>
      </c>
      <c r="F2512" s="22">
        <v>29366</v>
      </c>
      <c r="H2512" s="6" t="s">
        <v>3648</v>
      </c>
      <c r="I2512" s="22">
        <v>0</v>
      </c>
      <c r="K2512" s="6" t="s">
        <v>3724</v>
      </c>
      <c r="L2512" s="22">
        <v>10338657</v>
      </c>
    </row>
    <row r="2513" spans="2:12">
      <c r="B2513" s="6" t="s">
        <v>3378</v>
      </c>
      <c r="C2513" s="22">
        <v>0</v>
      </c>
      <c r="E2513" s="6" t="s">
        <v>3376</v>
      </c>
      <c r="F2513" s="22">
        <v>524814</v>
      </c>
      <c r="H2513" s="6" t="s">
        <v>3649</v>
      </c>
      <c r="I2513" s="22">
        <v>2553907</v>
      </c>
      <c r="K2513" s="6" t="s">
        <v>3725</v>
      </c>
      <c r="L2513" s="22">
        <v>0</v>
      </c>
    </row>
    <row r="2514" spans="2:12">
      <c r="B2514" s="6" t="s">
        <v>3379</v>
      </c>
      <c r="C2514" s="22">
        <v>0</v>
      </c>
      <c r="E2514" s="6" t="s">
        <v>3377</v>
      </c>
      <c r="F2514" s="22">
        <v>3017947</v>
      </c>
      <c r="H2514" s="6" t="s">
        <v>3650</v>
      </c>
      <c r="I2514" s="22">
        <v>0</v>
      </c>
      <c r="K2514" s="6" t="s">
        <v>3726</v>
      </c>
      <c r="L2514" s="22">
        <v>39939</v>
      </c>
    </row>
    <row r="2515" spans="2:12">
      <c r="B2515" s="6" t="s">
        <v>3380</v>
      </c>
      <c r="C2515" s="22">
        <v>0</v>
      </c>
      <c r="E2515" s="6" t="s">
        <v>3378</v>
      </c>
      <c r="F2515" s="22">
        <v>0</v>
      </c>
      <c r="H2515" s="6" t="s">
        <v>3651</v>
      </c>
      <c r="I2515" s="22">
        <v>14400</v>
      </c>
      <c r="K2515" s="6" t="s">
        <v>7236</v>
      </c>
      <c r="L2515" s="22">
        <v>0</v>
      </c>
    </row>
    <row r="2516" spans="2:12">
      <c r="B2516" s="6" t="s">
        <v>3381</v>
      </c>
      <c r="C2516" s="22">
        <v>27500</v>
      </c>
      <c r="E2516" s="6" t="s">
        <v>6760</v>
      </c>
      <c r="F2516" s="22">
        <v>0</v>
      </c>
      <c r="H2516" s="6" t="s">
        <v>3653</v>
      </c>
      <c r="I2516" s="22">
        <v>98822</v>
      </c>
      <c r="K2516" s="6" t="s">
        <v>7668</v>
      </c>
      <c r="L2516" s="22">
        <v>0</v>
      </c>
    </row>
    <row r="2517" spans="2:12">
      <c r="B2517" s="6" t="s">
        <v>3382</v>
      </c>
      <c r="C2517" s="22">
        <v>0</v>
      </c>
      <c r="E2517" s="6" t="s">
        <v>3380</v>
      </c>
      <c r="F2517" s="22">
        <v>0</v>
      </c>
      <c r="H2517" s="6" t="s">
        <v>3654</v>
      </c>
      <c r="I2517" s="22">
        <v>18215</v>
      </c>
      <c r="K2517" s="6" t="s">
        <v>6792</v>
      </c>
      <c r="L2517" s="22">
        <v>0</v>
      </c>
    </row>
    <row r="2518" spans="2:12">
      <c r="B2518" s="6" t="s">
        <v>3383</v>
      </c>
      <c r="C2518" s="22">
        <v>716924</v>
      </c>
      <c r="E2518" s="6" t="s">
        <v>3381</v>
      </c>
      <c r="F2518" s="22">
        <v>85393</v>
      </c>
      <c r="H2518" s="6" t="s">
        <v>3655</v>
      </c>
      <c r="I2518" s="22">
        <v>2269439</v>
      </c>
      <c r="K2518" s="6" t="s">
        <v>7669</v>
      </c>
      <c r="L2518" s="22">
        <v>133234</v>
      </c>
    </row>
    <row r="2519" spans="2:12">
      <c r="B2519" s="6" t="s">
        <v>3384</v>
      </c>
      <c r="C2519" s="22">
        <v>7814297</v>
      </c>
      <c r="E2519" s="6" t="s">
        <v>3382</v>
      </c>
      <c r="F2519" s="22">
        <v>0</v>
      </c>
      <c r="H2519" s="6" t="s">
        <v>3656</v>
      </c>
      <c r="I2519" s="22">
        <v>0</v>
      </c>
      <c r="K2519" s="6" t="s">
        <v>6793</v>
      </c>
      <c r="L2519" s="22">
        <v>0</v>
      </c>
    </row>
    <row r="2520" spans="2:12">
      <c r="B2520" s="6" t="s">
        <v>3385</v>
      </c>
      <c r="C2520" s="22">
        <v>229416247</v>
      </c>
      <c r="E2520" s="6" t="s">
        <v>3383</v>
      </c>
      <c r="F2520" s="22">
        <v>227305</v>
      </c>
      <c r="H2520" s="6" t="s">
        <v>7228</v>
      </c>
      <c r="I2520" s="22">
        <v>0</v>
      </c>
      <c r="K2520" s="6" t="s">
        <v>7237</v>
      </c>
      <c r="L2520" s="22">
        <v>0</v>
      </c>
    </row>
    <row r="2521" spans="2:12">
      <c r="B2521" s="6" t="s">
        <v>3386</v>
      </c>
      <c r="C2521" s="22">
        <v>189643</v>
      </c>
      <c r="E2521" s="6" t="s">
        <v>3384</v>
      </c>
      <c r="F2521" s="22">
        <v>3748495</v>
      </c>
      <c r="H2521" s="6" t="s">
        <v>3657</v>
      </c>
      <c r="I2521" s="22">
        <v>2449113</v>
      </c>
      <c r="K2521" s="6" t="s">
        <v>3730</v>
      </c>
      <c r="L2521" s="22">
        <v>1952194</v>
      </c>
    </row>
    <row r="2522" spans="2:12">
      <c r="B2522" s="6" t="s">
        <v>3387</v>
      </c>
      <c r="C2522" s="22">
        <v>10866762</v>
      </c>
      <c r="E2522" s="6" t="s">
        <v>3385</v>
      </c>
      <c r="F2522" s="22">
        <v>214453095</v>
      </c>
      <c r="H2522" s="6" t="s">
        <v>6784</v>
      </c>
      <c r="I2522" s="22">
        <v>31640</v>
      </c>
      <c r="K2522" s="6" t="s">
        <v>3731</v>
      </c>
      <c r="L2522" s="22">
        <v>268011</v>
      </c>
    </row>
    <row r="2523" spans="2:12">
      <c r="B2523" s="6" t="s">
        <v>3388</v>
      </c>
      <c r="C2523" s="22">
        <v>0</v>
      </c>
      <c r="E2523" s="6" t="s">
        <v>3386</v>
      </c>
      <c r="F2523" s="22">
        <v>400644</v>
      </c>
      <c r="H2523" s="6" t="s">
        <v>3661</v>
      </c>
      <c r="I2523" s="22">
        <v>82001</v>
      </c>
      <c r="K2523" s="6" t="s">
        <v>3732</v>
      </c>
      <c r="L2523" s="22">
        <v>158469</v>
      </c>
    </row>
    <row r="2524" spans="2:12">
      <c r="B2524" s="6" t="s">
        <v>3389</v>
      </c>
      <c r="C2524" s="22">
        <v>146249</v>
      </c>
      <c r="E2524" s="6" t="s">
        <v>3387</v>
      </c>
      <c r="F2524" s="22">
        <v>10108083</v>
      </c>
      <c r="H2524" s="6" t="s">
        <v>6785</v>
      </c>
      <c r="I2524" s="22">
        <v>87926</v>
      </c>
      <c r="K2524" s="6" t="s">
        <v>6794</v>
      </c>
      <c r="L2524" s="22">
        <v>61276</v>
      </c>
    </row>
    <row r="2525" spans="2:12">
      <c r="B2525" s="6" t="s">
        <v>3390</v>
      </c>
      <c r="C2525" s="22">
        <v>244433</v>
      </c>
      <c r="E2525" s="6" t="s">
        <v>3389</v>
      </c>
      <c r="F2525" s="22">
        <v>24126</v>
      </c>
      <c r="H2525" s="6" t="s">
        <v>3662</v>
      </c>
      <c r="I2525" s="22">
        <v>0</v>
      </c>
      <c r="K2525" s="6" t="s">
        <v>3735</v>
      </c>
      <c r="L2525" s="22">
        <v>67992</v>
      </c>
    </row>
    <row r="2526" spans="2:12">
      <c r="B2526" s="6" t="s">
        <v>3391</v>
      </c>
      <c r="C2526" s="22">
        <v>1177300</v>
      </c>
      <c r="E2526" s="6" t="s">
        <v>3390</v>
      </c>
      <c r="F2526" s="22">
        <v>503130</v>
      </c>
      <c r="H2526" s="6" t="s">
        <v>3664</v>
      </c>
      <c r="I2526" s="22">
        <v>0</v>
      </c>
      <c r="K2526" s="6" t="s">
        <v>3736</v>
      </c>
      <c r="L2526" s="22">
        <v>53325</v>
      </c>
    </row>
    <row r="2527" spans="2:12">
      <c r="B2527" s="6" t="s">
        <v>3392</v>
      </c>
      <c r="C2527" s="22">
        <v>1847472</v>
      </c>
      <c r="E2527" s="6" t="s">
        <v>3391</v>
      </c>
      <c r="F2527" s="22">
        <v>153200</v>
      </c>
      <c r="H2527" s="6" t="s">
        <v>3665</v>
      </c>
      <c r="I2527" s="22">
        <v>464074</v>
      </c>
      <c r="K2527" s="6" t="s">
        <v>3737</v>
      </c>
      <c r="L2527" s="22">
        <v>0</v>
      </c>
    </row>
    <row r="2528" spans="2:12">
      <c r="B2528" s="6" t="s">
        <v>3393</v>
      </c>
      <c r="C2528" s="22">
        <v>188887</v>
      </c>
      <c r="E2528" s="6" t="s">
        <v>3392</v>
      </c>
      <c r="F2528" s="22">
        <v>3731893</v>
      </c>
      <c r="H2528" s="6" t="s">
        <v>3666</v>
      </c>
      <c r="I2528" s="22">
        <v>0</v>
      </c>
      <c r="K2528" s="6" t="s">
        <v>3738</v>
      </c>
      <c r="L2528" s="22">
        <v>0</v>
      </c>
    </row>
    <row r="2529" spans="2:12">
      <c r="B2529" s="6" t="s">
        <v>3394</v>
      </c>
      <c r="C2529" s="22">
        <v>377606</v>
      </c>
      <c r="E2529" s="6" t="s">
        <v>3393</v>
      </c>
      <c r="F2529" s="22">
        <v>138479</v>
      </c>
      <c r="H2529" s="6" t="s">
        <v>6786</v>
      </c>
      <c r="I2529" s="22">
        <v>0</v>
      </c>
      <c r="K2529" s="6" t="s">
        <v>3739</v>
      </c>
      <c r="L2529" s="22">
        <v>671874</v>
      </c>
    </row>
    <row r="2530" spans="2:12">
      <c r="B2530" s="6" t="s">
        <v>3395</v>
      </c>
      <c r="C2530" s="22">
        <v>3744223</v>
      </c>
      <c r="E2530" s="6" t="s">
        <v>3394</v>
      </c>
      <c r="F2530" s="22">
        <v>1475067</v>
      </c>
      <c r="H2530" s="6" t="s">
        <v>3667</v>
      </c>
      <c r="I2530" s="22">
        <v>0</v>
      </c>
      <c r="K2530" s="6" t="s">
        <v>3740</v>
      </c>
      <c r="L2530" s="22">
        <v>52337</v>
      </c>
    </row>
    <row r="2531" spans="2:12">
      <c r="B2531" s="6" t="s">
        <v>3396</v>
      </c>
      <c r="C2531" s="22">
        <v>0</v>
      </c>
      <c r="E2531" s="6" t="s">
        <v>3395</v>
      </c>
      <c r="F2531" s="22">
        <v>3319516</v>
      </c>
      <c r="H2531" s="6" t="s">
        <v>3669</v>
      </c>
      <c r="I2531" s="22">
        <v>1454844</v>
      </c>
      <c r="K2531" s="6" t="s">
        <v>3742</v>
      </c>
      <c r="L2531" s="22">
        <v>23668672</v>
      </c>
    </row>
    <row r="2532" spans="2:12">
      <c r="B2532" s="6" t="s">
        <v>3397</v>
      </c>
      <c r="C2532" s="22">
        <v>0</v>
      </c>
      <c r="E2532" s="6" t="s">
        <v>3396</v>
      </c>
      <c r="F2532" s="22">
        <v>5450</v>
      </c>
      <c r="H2532" s="6" t="s">
        <v>3670</v>
      </c>
      <c r="I2532" s="22">
        <v>63262</v>
      </c>
      <c r="K2532" s="6" t="s">
        <v>3743</v>
      </c>
      <c r="L2532" s="22">
        <v>0</v>
      </c>
    </row>
    <row r="2533" spans="2:12">
      <c r="B2533" s="6" t="s">
        <v>3398</v>
      </c>
      <c r="C2533" s="22">
        <v>93962</v>
      </c>
      <c r="E2533" s="6" t="s">
        <v>3397</v>
      </c>
      <c r="F2533" s="22">
        <v>0</v>
      </c>
      <c r="H2533" s="6" t="s">
        <v>3671</v>
      </c>
      <c r="I2533" s="22">
        <v>0</v>
      </c>
      <c r="K2533" s="6" t="s">
        <v>3745</v>
      </c>
      <c r="L2533" s="22">
        <v>537574</v>
      </c>
    </row>
    <row r="2534" spans="2:12">
      <c r="B2534" s="6" t="s">
        <v>3399</v>
      </c>
      <c r="C2534" s="22">
        <v>5711783</v>
      </c>
      <c r="E2534" s="6" t="s">
        <v>3398</v>
      </c>
      <c r="F2534" s="22">
        <v>790889</v>
      </c>
      <c r="H2534" s="6" t="s">
        <v>3672</v>
      </c>
      <c r="I2534" s="22">
        <v>0</v>
      </c>
      <c r="K2534" s="6" t="s">
        <v>3746</v>
      </c>
      <c r="L2534" s="22">
        <v>29701</v>
      </c>
    </row>
    <row r="2535" spans="2:12">
      <c r="B2535" s="6" t="s">
        <v>3400</v>
      </c>
      <c r="C2535" s="22">
        <v>419952</v>
      </c>
      <c r="E2535" s="6" t="s">
        <v>3399</v>
      </c>
      <c r="F2535" s="22">
        <v>8247058</v>
      </c>
      <c r="H2535" s="6" t="s">
        <v>3673</v>
      </c>
      <c r="I2535" s="22">
        <v>0</v>
      </c>
      <c r="K2535" s="6" t="s">
        <v>3747</v>
      </c>
      <c r="L2535" s="22">
        <v>1008356</v>
      </c>
    </row>
    <row r="2536" spans="2:12">
      <c r="B2536" s="6" t="s">
        <v>3401</v>
      </c>
      <c r="C2536" s="22">
        <v>0</v>
      </c>
      <c r="E2536" s="6" t="s">
        <v>3400</v>
      </c>
      <c r="F2536" s="22">
        <v>71488</v>
      </c>
      <c r="H2536" s="6" t="s">
        <v>3674</v>
      </c>
      <c r="I2536" s="22">
        <v>0</v>
      </c>
      <c r="K2536" s="6" t="s">
        <v>3751</v>
      </c>
      <c r="L2536" s="22">
        <v>1109228</v>
      </c>
    </row>
    <row r="2537" spans="2:12">
      <c r="B2537" s="6" t="s">
        <v>3402</v>
      </c>
      <c r="C2537" s="22">
        <v>0</v>
      </c>
      <c r="E2537" s="6" t="s">
        <v>3401</v>
      </c>
      <c r="F2537" s="22">
        <v>0</v>
      </c>
      <c r="H2537" s="6" t="s">
        <v>3675</v>
      </c>
      <c r="I2537" s="22">
        <v>470030</v>
      </c>
      <c r="K2537" s="6" t="s">
        <v>3752</v>
      </c>
      <c r="L2537" s="22">
        <v>354994</v>
      </c>
    </row>
    <row r="2538" spans="2:12">
      <c r="B2538" s="6" t="s">
        <v>3403</v>
      </c>
      <c r="C2538" s="22">
        <v>0</v>
      </c>
      <c r="E2538" s="6" t="s">
        <v>3402</v>
      </c>
      <c r="F2538" s="22">
        <v>0</v>
      </c>
      <c r="H2538" s="6" t="s">
        <v>3676</v>
      </c>
      <c r="I2538" s="22">
        <v>0</v>
      </c>
      <c r="K2538" s="6" t="s">
        <v>7238</v>
      </c>
      <c r="L2538" s="22">
        <v>0</v>
      </c>
    </row>
    <row r="2539" spans="2:12">
      <c r="B2539" s="6" t="s">
        <v>3404</v>
      </c>
      <c r="C2539" s="22">
        <v>238314</v>
      </c>
      <c r="E2539" s="6" t="s">
        <v>3403</v>
      </c>
      <c r="F2539" s="22">
        <v>0</v>
      </c>
      <c r="H2539" s="6" t="s">
        <v>7229</v>
      </c>
      <c r="I2539" s="22">
        <v>0</v>
      </c>
      <c r="K2539" s="6" t="s">
        <v>3753</v>
      </c>
      <c r="L2539" s="22">
        <v>371357</v>
      </c>
    </row>
    <row r="2540" spans="2:12">
      <c r="B2540" s="6" t="s">
        <v>3405</v>
      </c>
      <c r="C2540" s="22">
        <v>28420</v>
      </c>
      <c r="E2540" s="6" t="s">
        <v>3404</v>
      </c>
      <c r="F2540" s="22">
        <v>82653</v>
      </c>
      <c r="H2540" s="6" t="s">
        <v>3677</v>
      </c>
      <c r="I2540" s="22">
        <v>123593</v>
      </c>
      <c r="K2540" s="6" t="s">
        <v>3754</v>
      </c>
      <c r="L2540" s="22">
        <v>50000</v>
      </c>
    </row>
    <row r="2541" spans="2:12">
      <c r="B2541" s="6" t="s">
        <v>3406</v>
      </c>
      <c r="C2541" s="22">
        <v>0</v>
      </c>
      <c r="E2541" s="6" t="s">
        <v>3405</v>
      </c>
      <c r="F2541" s="22">
        <v>642175</v>
      </c>
      <c r="H2541" s="6" t="s">
        <v>3678</v>
      </c>
      <c r="I2541" s="22">
        <v>95281</v>
      </c>
      <c r="K2541" s="6" t="s">
        <v>3755</v>
      </c>
      <c r="L2541" s="22">
        <v>98463</v>
      </c>
    </row>
    <row r="2542" spans="2:12">
      <c r="B2542" s="6" t="s">
        <v>3407</v>
      </c>
      <c r="C2542" s="22">
        <v>0</v>
      </c>
      <c r="E2542" s="6" t="s">
        <v>3406</v>
      </c>
      <c r="F2542" s="22">
        <v>0</v>
      </c>
      <c r="H2542" s="6" t="s">
        <v>3679</v>
      </c>
      <c r="I2542" s="22">
        <v>46927</v>
      </c>
      <c r="K2542" s="6" t="s">
        <v>3756</v>
      </c>
      <c r="L2542" s="22">
        <v>27420</v>
      </c>
    </row>
    <row r="2543" spans="2:12">
      <c r="B2543" s="6" t="s">
        <v>3408</v>
      </c>
      <c r="C2543" s="22">
        <v>0</v>
      </c>
      <c r="E2543" s="6" t="s">
        <v>3407</v>
      </c>
      <c r="F2543" s="22">
        <v>0</v>
      </c>
      <c r="H2543" s="6" t="s">
        <v>3680</v>
      </c>
      <c r="I2543" s="22">
        <v>317835</v>
      </c>
      <c r="K2543" s="6" t="s">
        <v>3757</v>
      </c>
      <c r="L2543" s="22">
        <v>6327760</v>
      </c>
    </row>
    <row r="2544" spans="2:12">
      <c r="B2544" s="6" t="s">
        <v>3409</v>
      </c>
      <c r="C2544" s="22">
        <v>63001</v>
      </c>
      <c r="E2544" s="6" t="s">
        <v>3408</v>
      </c>
      <c r="F2544" s="22">
        <v>0</v>
      </c>
      <c r="H2544" s="6" t="s">
        <v>3682</v>
      </c>
      <c r="I2544" s="22">
        <v>58870292</v>
      </c>
      <c r="K2544" s="6" t="s">
        <v>3761</v>
      </c>
      <c r="L2544" s="22">
        <v>26877</v>
      </c>
    </row>
    <row r="2545" spans="2:12">
      <c r="B2545" s="6" t="s">
        <v>3410</v>
      </c>
      <c r="C2545" s="22">
        <v>0</v>
      </c>
      <c r="E2545" s="6" t="s">
        <v>6761</v>
      </c>
      <c r="F2545" s="22">
        <v>0</v>
      </c>
      <c r="H2545" s="6" t="s">
        <v>3683</v>
      </c>
      <c r="I2545" s="22">
        <v>102843</v>
      </c>
      <c r="K2545" s="6" t="s">
        <v>3762</v>
      </c>
      <c r="L2545" s="22">
        <v>1570597</v>
      </c>
    </row>
    <row r="2546" spans="2:12">
      <c r="B2546" s="6" t="s">
        <v>3411</v>
      </c>
      <c r="C2546" s="22">
        <v>2277799</v>
      </c>
      <c r="E2546" s="6" t="s">
        <v>3409</v>
      </c>
      <c r="F2546" s="22">
        <v>2190513</v>
      </c>
      <c r="H2546" s="6" t="s">
        <v>7230</v>
      </c>
      <c r="I2546" s="22">
        <v>0</v>
      </c>
      <c r="K2546" s="6" t="s">
        <v>3764</v>
      </c>
      <c r="L2546" s="22">
        <v>193111</v>
      </c>
    </row>
    <row r="2547" spans="2:12">
      <c r="B2547" s="6" t="s">
        <v>3412</v>
      </c>
      <c r="C2547" s="22">
        <v>2382338</v>
      </c>
      <c r="E2547" s="6" t="s">
        <v>3410</v>
      </c>
      <c r="F2547" s="22">
        <v>0</v>
      </c>
      <c r="H2547" s="6" t="s">
        <v>3685</v>
      </c>
      <c r="I2547" s="22">
        <v>0</v>
      </c>
      <c r="K2547" s="6" t="s">
        <v>6795</v>
      </c>
      <c r="L2547" s="22">
        <v>0</v>
      </c>
    </row>
    <row r="2548" spans="2:12">
      <c r="B2548" s="6" t="s">
        <v>3413</v>
      </c>
      <c r="C2548" s="22">
        <v>0</v>
      </c>
      <c r="E2548" s="6" t="s">
        <v>3411</v>
      </c>
      <c r="F2548" s="22">
        <v>5072988</v>
      </c>
      <c r="H2548" s="6" t="s">
        <v>3688</v>
      </c>
      <c r="I2548" s="22">
        <v>1408405</v>
      </c>
      <c r="K2548" s="6" t="s">
        <v>3768</v>
      </c>
      <c r="L2548" s="22">
        <v>837904</v>
      </c>
    </row>
    <row r="2549" spans="2:12">
      <c r="B2549" s="6" t="s">
        <v>3414</v>
      </c>
      <c r="C2549" s="22">
        <v>333815</v>
      </c>
      <c r="E2549" s="6" t="s">
        <v>3412</v>
      </c>
      <c r="F2549" s="22">
        <v>1868216</v>
      </c>
      <c r="H2549" s="6" t="s">
        <v>6787</v>
      </c>
      <c r="I2549" s="22">
        <v>102378</v>
      </c>
      <c r="K2549" s="6" t="s">
        <v>3769</v>
      </c>
      <c r="L2549" s="22">
        <v>18646</v>
      </c>
    </row>
    <row r="2550" spans="2:12">
      <c r="B2550" s="6" t="s">
        <v>3415</v>
      </c>
      <c r="C2550" s="22">
        <v>0</v>
      </c>
      <c r="E2550" s="6" t="s">
        <v>3413</v>
      </c>
      <c r="F2550" s="22">
        <v>0</v>
      </c>
      <c r="H2550" s="6" t="s">
        <v>3690</v>
      </c>
      <c r="I2550" s="22">
        <v>392700</v>
      </c>
      <c r="K2550" s="6" t="s">
        <v>7670</v>
      </c>
      <c r="L2550" s="22">
        <v>1611837</v>
      </c>
    </row>
    <row r="2551" spans="2:12">
      <c r="B2551" s="6" t="s">
        <v>3416</v>
      </c>
      <c r="C2551" s="22">
        <v>1618366</v>
      </c>
      <c r="E2551" s="6" t="s">
        <v>3414</v>
      </c>
      <c r="F2551" s="22">
        <v>741776</v>
      </c>
      <c r="H2551" s="6" t="s">
        <v>3691</v>
      </c>
      <c r="I2551" s="22">
        <v>3155939</v>
      </c>
      <c r="K2551" s="6" t="s">
        <v>3770</v>
      </c>
      <c r="L2551" s="22">
        <v>10295246</v>
      </c>
    </row>
    <row r="2552" spans="2:12">
      <c r="B2552" s="6" t="s">
        <v>3417</v>
      </c>
      <c r="C2552" s="22">
        <v>0</v>
      </c>
      <c r="E2552" s="6" t="s">
        <v>6762</v>
      </c>
      <c r="F2552" s="22">
        <v>0</v>
      </c>
      <c r="H2552" s="6" t="s">
        <v>3692</v>
      </c>
      <c r="I2552" s="22">
        <v>0</v>
      </c>
      <c r="K2552" s="6" t="s">
        <v>7239</v>
      </c>
      <c r="L2552" s="22">
        <v>951527</v>
      </c>
    </row>
    <row r="2553" spans="2:12">
      <c r="B2553" s="6" t="s">
        <v>3418</v>
      </c>
      <c r="C2553" s="22">
        <v>33146</v>
      </c>
      <c r="E2553" s="6" t="s">
        <v>3415</v>
      </c>
      <c r="F2553" s="22">
        <v>0</v>
      </c>
      <c r="H2553" s="6" t="s">
        <v>3693</v>
      </c>
      <c r="I2553" s="22">
        <v>4781</v>
      </c>
      <c r="K2553" s="6" t="s">
        <v>6796</v>
      </c>
      <c r="L2553" s="22">
        <v>0</v>
      </c>
    </row>
    <row r="2554" spans="2:12">
      <c r="B2554" s="6" t="s">
        <v>3419</v>
      </c>
      <c r="C2554" s="22">
        <v>57238</v>
      </c>
      <c r="E2554" s="6" t="s">
        <v>3416</v>
      </c>
      <c r="F2554" s="22">
        <v>211764</v>
      </c>
      <c r="H2554" s="6" t="s">
        <v>3694</v>
      </c>
      <c r="I2554" s="22">
        <v>124054</v>
      </c>
      <c r="K2554" s="6" t="s">
        <v>6797</v>
      </c>
      <c r="L2554" s="22">
        <v>0</v>
      </c>
    </row>
    <row r="2555" spans="2:12">
      <c r="B2555" s="6" t="s">
        <v>3420</v>
      </c>
      <c r="C2555" s="22">
        <v>333042</v>
      </c>
      <c r="E2555" s="6" t="s">
        <v>3417</v>
      </c>
      <c r="F2555" s="22">
        <v>0</v>
      </c>
      <c r="H2555" s="6" t="s">
        <v>7231</v>
      </c>
      <c r="I2555" s="22">
        <v>0</v>
      </c>
      <c r="K2555" s="6" t="s">
        <v>3772</v>
      </c>
      <c r="L2555" s="22">
        <v>44861</v>
      </c>
    </row>
    <row r="2556" spans="2:12">
      <c r="B2556" s="6" t="s">
        <v>3421</v>
      </c>
      <c r="C2556" s="22">
        <v>0</v>
      </c>
      <c r="E2556" s="6" t="s">
        <v>3418</v>
      </c>
      <c r="F2556" s="22">
        <v>0</v>
      </c>
      <c r="H2556" s="6" t="s">
        <v>3696</v>
      </c>
      <c r="I2556" s="22">
        <v>0</v>
      </c>
      <c r="K2556" s="6" t="s">
        <v>3773</v>
      </c>
      <c r="L2556" s="22">
        <v>31688</v>
      </c>
    </row>
    <row r="2557" spans="2:12">
      <c r="B2557" s="6" t="s">
        <v>3422</v>
      </c>
      <c r="C2557" s="22">
        <v>352071</v>
      </c>
      <c r="E2557" s="6" t="s">
        <v>3419</v>
      </c>
      <c r="F2557" s="22">
        <v>181214</v>
      </c>
      <c r="H2557" s="6" t="s">
        <v>3697</v>
      </c>
      <c r="I2557" s="22">
        <v>0</v>
      </c>
      <c r="K2557" s="6" t="s">
        <v>7671</v>
      </c>
      <c r="L2557" s="22">
        <v>0</v>
      </c>
    </row>
    <row r="2558" spans="2:12">
      <c r="B2558" s="6" t="s">
        <v>3423</v>
      </c>
      <c r="C2558" s="22">
        <v>741739</v>
      </c>
      <c r="E2558" s="6" t="s">
        <v>6763</v>
      </c>
      <c r="F2558" s="22">
        <v>0</v>
      </c>
      <c r="H2558" s="6" t="s">
        <v>3698</v>
      </c>
      <c r="I2558" s="22">
        <v>5000268</v>
      </c>
      <c r="K2558" s="6" t="s">
        <v>7672</v>
      </c>
      <c r="L2558" s="22">
        <v>0</v>
      </c>
    </row>
    <row r="2559" spans="2:12">
      <c r="B2559" s="6" t="s">
        <v>3424</v>
      </c>
      <c r="C2559" s="22">
        <v>0</v>
      </c>
      <c r="E2559" s="6" t="s">
        <v>3420</v>
      </c>
      <c r="F2559" s="22">
        <v>319576</v>
      </c>
      <c r="H2559" s="6" t="s">
        <v>6788</v>
      </c>
      <c r="I2559" s="22">
        <v>3127892</v>
      </c>
      <c r="K2559" s="6" t="s">
        <v>3775</v>
      </c>
      <c r="L2559" s="22">
        <v>160362</v>
      </c>
    </row>
    <row r="2560" spans="2:12">
      <c r="B2560" s="6" t="s">
        <v>3425</v>
      </c>
      <c r="C2560" s="22">
        <v>275081</v>
      </c>
      <c r="E2560" s="6" t="s">
        <v>3421</v>
      </c>
      <c r="F2560" s="22">
        <v>0</v>
      </c>
      <c r="H2560" s="6" t="s">
        <v>6789</v>
      </c>
      <c r="I2560" s="22">
        <v>0</v>
      </c>
      <c r="K2560" s="6" t="s">
        <v>3776</v>
      </c>
      <c r="L2560" s="22">
        <v>284980</v>
      </c>
    </row>
    <row r="2561" spans="2:12">
      <c r="B2561" s="6" t="s">
        <v>3426</v>
      </c>
      <c r="C2561" s="22">
        <v>116605</v>
      </c>
      <c r="E2561" s="6" t="s">
        <v>3422</v>
      </c>
      <c r="F2561" s="22">
        <v>373341</v>
      </c>
      <c r="H2561" s="6" t="s">
        <v>3700</v>
      </c>
      <c r="I2561" s="22">
        <v>1080873</v>
      </c>
      <c r="K2561" s="6" t="s">
        <v>7673</v>
      </c>
      <c r="L2561" s="22">
        <v>147274</v>
      </c>
    </row>
    <row r="2562" spans="2:12">
      <c r="B2562" s="6" t="s">
        <v>3427</v>
      </c>
      <c r="C2562" s="22">
        <v>0</v>
      </c>
      <c r="E2562" s="6" t="s">
        <v>3423</v>
      </c>
      <c r="F2562" s="22">
        <v>947785</v>
      </c>
      <c r="H2562" s="6" t="s">
        <v>7232</v>
      </c>
      <c r="I2562" s="22">
        <v>0</v>
      </c>
      <c r="K2562" s="6" t="s">
        <v>7240</v>
      </c>
      <c r="L2562" s="22">
        <v>0</v>
      </c>
    </row>
    <row r="2563" spans="2:12">
      <c r="B2563" s="6" t="s">
        <v>3428</v>
      </c>
      <c r="C2563" s="22">
        <v>0</v>
      </c>
      <c r="E2563" s="6" t="s">
        <v>3424</v>
      </c>
      <c r="F2563" s="22">
        <v>0</v>
      </c>
      <c r="H2563" s="6" t="s">
        <v>3703</v>
      </c>
      <c r="I2563" s="22">
        <v>291692</v>
      </c>
      <c r="K2563" s="6" t="s">
        <v>7674</v>
      </c>
      <c r="L2563" s="22">
        <v>0</v>
      </c>
    </row>
    <row r="2564" spans="2:12">
      <c r="B2564" s="6" t="s">
        <v>3429</v>
      </c>
      <c r="C2564" s="22">
        <v>2998504</v>
      </c>
      <c r="E2564" s="6" t="s">
        <v>3425</v>
      </c>
      <c r="F2564" s="22">
        <v>87978</v>
      </c>
      <c r="H2564" s="6" t="s">
        <v>3704</v>
      </c>
      <c r="I2564" s="22">
        <v>2516966</v>
      </c>
      <c r="K2564" s="6" t="s">
        <v>7675</v>
      </c>
      <c r="L2564" s="22">
        <v>0</v>
      </c>
    </row>
    <row r="2565" spans="2:12">
      <c r="B2565" s="6" t="s">
        <v>3430</v>
      </c>
      <c r="C2565" s="22">
        <v>0</v>
      </c>
      <c r="E2565" s="6" t="s">
        <v>3426</v>
      </c>
      <c r="F2565" s="22">
        <v>1043516</v>
      </c>
      <c r="H2565" s="6" t="s">
        <v>6790</v>
      </c>
      <c r="I2565" s="22">
        <v>0</v>
      </c>
      <c r="K2565" s="6" t="s">
        <v>7676</v>
      </c>
      <c r="L2565" s="22">
        <v>0</v>
      </c>
    </row>
    <row r="2566" spans="2:12">
      <c r="B2566" s="6" t="s">
        <v>3431</v>
      </c>
      <c r="C2566" s="22">
        <v>59054</v>
      </c>
      <c r="E2566" s="6" t="s">
        <v>6764</v>
      </c>
      <c r="F2566" s="22">
        <v>0</v>
      </c>
      <c r="H2566" s="6" t="s">
        <v>3706</v>
      </c>
      <c r="I2566" s="22">
        <v>0</v>
      </c>
      <c r="K2566" s="6" t="s">
        <v>3778</v>
      </c>
      <c r="L2566" s="22">
        <v>0</v>
      </c>
    </row>
    <row r="2567" spans="2:12">
      <c r="B2567" s="6" t="s">
        <v>3432</v>
      </c>
      <c r="C2567" s="22">
        <v>0</v>
      </c>
      <c r="E2567" s="6" t="s">
        <v>3427</v>
      </c>
      <c r="F2567" s="22">
        <v>0</v>
      </c>
      <c r="H2567" s="6" t="s">
        <v>3707</v>
      </c>
      <c r="I2567" s="22">
        <v>3264275</v>
      </c>
      <c r="K2567" s="6" t="s">
        <v>7677</v>
      </c>
      <c r="L2567" s="22">
        <v>0</v>
      </c>
    </row>
    <row r="2568" spans="2:12">
      <c r="B2568" s="6" t="s">
        <v>3433</v>
      </c>
      <c r="C2568" s="22">
        <v>1600</v>
      </c>
      <c r="E2568" s="6" t="s">
        <v>3428</v>
      </c>
      <c r="F2568" s="22">
        <v>0</v>
      </c>
      <c r="H2568" s="6" t="s">
        <v>3708</v>
      </c>
      <c r="I2568" s="22">
        <v>233920</v>
      </c>
      <c r="K2568" s="6" t="s">
        <v>3779</v>
      </c>
      <c r="L2568" s="22">
        <v>0</v>
      </c>
    </row>
    <row r="2569" spans="2:12">
      <c r="B2569" s="6" t="s">
        <v>3434</v>
      </c>
      <c r="C2569" s="22">
        <v>340814</v>
      </c>
      <c r="E2569" s="6" t="s">
        <v>3429</v>
      </c>
      <c r="F2569" s="22">
        <v>3552458</v>
      </c>
      <c r="H2569" s="6" t="s">
        <v>6791</v>
      </c>
      <c r="I2569" s="22">
        <v>0</v>
      </c>
      <c r="K2569" s="6" t="s">
        <v>6798</v>
      </c>
      <c r="L2569" s="22">
        <v>0</v>
      </c>
    </row>
    <row r="2570" spans="2:12">
      <c r="B2570" s="6" t="s">
        <v>3435</v>
      </c>
      <c r="C2570" s="22">
        <v>0</v>
      </c>
      <c r="E2570" s="6" t="s">
        <v>3430</v>
      </c>
      <c r="F2570" s="22">
        <v>3600</v>
      </c>
      <c r="H2570" s="6" t="s">
        <v>3712</v>
      </c>
      <c r="I2570" s="22">
        <v>0</v>
      </c>
      <c r="K2570" s="6" t="s">
        <v>7241</v>
      </c>
      <c r="L2570" s="22">
        <v>0</v>
      </c>
    </row>
    <row r="2571" spans="2:12">
      <c r="B2571" s="6" t="s">
        <v>3436</v>
      </c>
      <c r="C2571" s="22">
        <v>0</v>
      </c>
      <c r="E2571" s="6" t="s">
        <v>6765</v>
      </c>
      <c r="F2571" s="22">
        <v>0</v>
      </c>
      <c r="H2571" s="6" t="s">
        <v>7233</v>
      </c>
      <c r="I2571" s="22">
        <v>0</v>
      </c>
      <c r="K2571" s="6" t="s">
        <v>3781</v>
      </c>
      <c r="L2571" s="22">
        <v>31433</v>
      </c>
    </row>
    <row r="2572" spans="2:12">
      <c r="B2572" s="6" t="s">
        <v>3437</v>
      </c>
      <c r="C2572" s="22">
        <v>0</v>
      </c>
      <c r="E2572" s="6" t="s">
        <v>3431</v>
      </c>
      <c r="F2572" s="22">
        <v>91678</v>
      </c>
      <c r="H2572" s="6" t="s">
        <v>3713</v>
      </c>
      <c r="I2572" s="22">
        <v>0</v>
      </c>
      <c r="K2572" s="6" t="s">
        <v>3782</v>
      </c>
      <c r="L2572" s="22">
        <v>30693</v>
      </c>
    </row>
    <row r="2573" spans="2:12">
      <c r="B2573" s="6" t="s">
        <v>3438</v>
      </c>
      <c r="C2573" s="22">
        <v>1158467</v>
      </c>
      <c r="E2573" s="6" t="s">
        <v>3433</v>
      </c>
      <c r="F2573" s="22">
        <v>78241</v>
      </c>
      <c r="H2573" s="6" t="s">
        <v>3714</v>
      </c>
      <c r="I2573" s="22">
        <v>98613</v>
      </c>
      <c r="K2573" s="6" t="s">
        <v>7678</v>
      </c>
      <c r="L2573" s="22">
        <v>0</v>
      </c>
    </row>
    <row r="2574" spans="2:12">
      <c r="B2574" s="6" t="s">
        <v>3439</v>
      </c>
      <c r="C2574" s="22">
        <v>150000</v>
      </c>
      <c r="E2574" s="6" t="s">
        <v>6766</v>
      </c>
      <c r="F2574" s="22">
        <v>0</v>
      </c>
      <c r="H2574" s="6" t="s">
        <v>7234</v>
      </c>
      <c r="I2574" s="22">
        <v>46999</v>
      </c>
      <c r="K2574" s="6" t="s">
        <v>6799</v>
      </c>
      <c r="L2574" s="22">
        <v>0</v>
      </c>
    </row>
    <row r="2575" spans="2:12">
      <c r="B2575" s="6" t="s">
        <v>3440</v>
      </c>
      <c r="C2575" s="22">
        <v>67854547</v>
      </c>
      <c r="E2575" s="6" t="s">
        <v>3434</v>
      </c>
      <c r="F2575" s="22">
        <v>669397</v>
      </c>
      <c r="H2575" s="6" t="s">
        <v>3715</v>
      </c>
      <c r="I2575" s="22">
        <v>1025645</v>
      </c>
      <c r="K2575" s="6" t="s">
        <v>6800</v>
      </c>
      <c r="L2575" s="22">
        <v>0</v>
      </c>
    </row>
    <row r="2576" spans="2:12">
      <c r="B2576" s="6" t="s">
        <v>3441</v>
      </c>
      <c r="C2576" s="22">
        <v>5795540</v>
      </c>
      <c r="E2576" s="6" t="s">
        <v>3435</v>
      </c>
      <c r="F2576" s="22">
        <v>0</v>
      </c>
      <c r="H2576" s="6" t="s">
        <v>7235</v>
      </c>
      <c r="I2576" s="22">
        <v>0</v>
      </c>
      <c r="K2576" s="6" t="s">
        <v>6801</v>
      </c>
      <c r="L2576" s="22">
        <v>294371</v>
      </c>
    </row>
    <row r="2577" spans="2:12">
      <c r="B2577" s="6" t="s">
        <v>3442</v>
      </c>
      <c r="C2577" s="22">
        <v>1597205</v>
      </c>
      <c r="E2577" s="6" t="s">
        <v>3436</v>
      </c>
      <c r="F2577" s="22">
        <v>4322</v>
      </c>
      <c r="H2577" s="6" t="s">
        <v>3717</v>
      </c>
      <c r="I2577" s="22">
        <v>0</v>
      </c>
      <c r="K2577" s="6" t="s">
        <v>3785</v>
      </c>
      <c r="L2577" s="22">
        <v>0</v>
      </c>
    </row>
    <row r="2578" spans="2:12">
      <c r="B2578" s="6" t="s">
        <v>3443</v>
      </c>
      <c r="C2578" s="22">
        <v>3477679</v>
      </c>
      <c r="E2578" s="6" t="s">
        <v>3437</v>
      </c>
      <c r="F2578" s="22">
        <v>0</v>
      </c>
      <c r="H2578" s="6" t="s">
        <v>3720</v>
      </c>
      <c r="I2578" s="22">
        <v>0</v>
      </c>
      <c r="K2578" s="6" t="s">
        <v>3786</v>
      </c>
      <c r="L2578" s="22">
        <v>482966</v>
      </c>
    </row>
    <row r="2579" spans="2:12">
      <c r="B2579" s="6" t="s">
        <v>3444</v>
      </c>
      <c r="C2579" s="22">
        <v>116786</v>
      </c>
      <c r="E2579" s="6" t="s">
        <v>3438</v>
      </c>
      <c r="F2579" s="22">
        <v>3355</v>
      </c>
      <c r="H2579" s="6" t="s">
        <v>3721</v>
      </c>
      <c r="I2579" s="22">
        <v>955231</v>
      </c>
      <c r="K2579" s="6" t="s">
        <v>3787</v>
      </c>
      <c r="L2579" s="22">
        <v>1194034</v>
      </c>
    </row>
    <row r="2580" spans="2:12">
      <c r="B2580" s="6" t="s">
        <v>3445</v>
      </c>
      <c r="C2580" s="22">
        <v>85094</v>
      </c>
      <c r="E2580" s="6" t="s">
        <v>3439</v>
      </c>
      <c r="F2580" s="22">
        <v>223372</v>
      </c>
      <c r="H2580" s="6" t="s">
        <v>3722</v>
      </c>
      <c r="I2580" s="22">
        <v>0</v>
      </c>
      <c r="K2580" s="6" t="s">
        <v>7679</v>
      </c>
      <c r="L2580" s="22">
        <v>0</v>
      </c>
    </row>
    <row r="2581" spans="2:12">
      <c r="B2581" s="6" t="s">
        <v>3446</v>
      </c>
      <c r="C2581" s="22">
        <v>0</v>
      </c>
      <c r="E2581" s="6" t="s">
        <v>3440</v>
      </c>
      <c r="F2581" s="22">
        <v>74964545</v>
      </c>
      <c r="H2581" s="6" t="s">
        <v>3724</v>
      </c>
      <c r="I2581" s="22">
        <v>14516329</v>
      </c>
      <c r="K2581" s="6" t="s">
        <v>3788</v>
      </c>
      <c r="L2581" s="22">
        <v>949435</v>
      </c>
    </row>
    <row r="2582" spans="2:12">
      <c r="B2582" s="6" t="s">
        <v>3447</v>
      </c>
      <c r="C2582" s="22">
        <v>0</v>
      </c>
      <c r="E2582" s="6" t="s">
        <v>3441</v>
      </c>
      <c r="F2582" s="22">
        <v>498047</v>
      </c>
      <c r="H2582" s="6" t="s">
        <v>3725</v>
      </c>
      <c r="I2582" s="22">
        <v>0</v>
      </c>
      <c r="K2582" s="6" t="s">
        <v>3789</v>
      </c>
      <c r="L2582" s="22">
        <v>798404</v>
      </c>
    </row>
    <row r="2583" spans="2:12">
      <c r="B2583" s="6" t="s">
        <v>3448</v>
      </c>
      <c r="C2583" s="22">
        <v>0</v>
      </c>
      <c r="E2583" s="6" t="s">
        <v>3442</v>
      </c>
      <c r="F2583" s="22">
        <v>1163387</v>
      </c>
      <c r="H2583" s="6" t="s">
        <v>3726</v>
      </c>
      <c r="I2583" s="22">
        <v>48056</v>
      </c>
      <c r="K2583" s="6" t="s">
        <v>3790</v>
      </c>
      <c r="L2583" s="22">
        <v>133519</v>
      </c>
    </row>
    <row r="2584" spans="2:12">
      <c r="B2584" s="6" t="s">
        <v>3449</v>
      </c>
      <c r="C2584" s="22">
        <v>150492</v>
      </c>
      <c r="E2584" s="6" t="s">
        <v>3443</v>
      </c>
      <c r="F2584" s="22">
        <v>2572142</v>
      </c>
      <c r="H2584" s="6" t="s">
        <v>7236</v>
      </c>
      <c r="I2584" s="22">
        <v>0</v>
      </c>
      <c r="K2584" s="6" t="s">
        <v>3791</v>
      </c>
      <c r="L2584" s="22">
        <v>14813</v>
      </c>
    </row>
    <row r="2585" spans="2:12">
      <c r="B2585" s="6" t="s">
        <v>3450</v>
      </c>
      <c r="C2585" s="22">
        <v>2435732</v>
      </c>
      <c r="E2585" s="6" t="s">
        <v>3444</v>
      </c>
      <c r="F2585" s="22">
        <v>0</v>
      </c>
      <c r="H2585" s="6" t="s">
        <v>6792</v>
      </c>
      <c r="I2585" s="22">
        <v>0</v>
      </c>
      <c r="K2585" s="6" t="s">
        <v>6802</v>
      </c>
      <c r="L2585" s="22">
        <v>0</v>
      </c>
    </row>
    <row r="2586" spans="2:12">
      <c r="B2586" s="6" t="s">
        <v>3451</v>
      </c>
      <c r="C2586" s="22">
        <v>4764089</v>
      </c>
      <c r="E2586" s="6" t="s">
        <v>3445</v>
      </c>
      <c r="F2586" s="22">
        <v>0</v>
      </c>
      <c r="H2586" s="6" t="s">
        <v>3728</v>
      </c>
      <c r="I2586" s="22">
        <v>15235</v>
      </c>
      <c r="K2586" s="6" t="s">
        <v>3792</v>
      </c>
      <c r="L2586" s="22">
        <v>277527</v>
      </c>
    </row>
    <row r="2587" spans="2:12">
      <c r="B2587" s="6" t="s">
        <v>3452</v>
      </c>
      <c r="C2587" s="22">
        <v>9522420</v>
      </c>
      <c r="E2587" s="6" t="s">
        <v>3446</v>
      </c>
      <c r="F2587" s="22">
        <v>134207</v>
      </c>
      <c r="H2587" s="6" t="s">
        <v>3729</v>
      </c>
      <c r="I2587" s="22">
        <v>0</v>
      </c>
      <c r="K2587" s="6" t="s">
        <v>3793</v>
      </c>
      <c r="L2587" s="22">
        <v>0</v>
      </c>
    </row>
    <row r="2588" spans="2:12">
      <c r="B2588" s="6" t="s">
        <v>3453</v>
      </c>
      <c r="C2588" s="22">
        <v>0</v>
      </c>
      <c r="E2588" s="6" t="s">
        <v>3447</v>
      </c>
      <c r="F2588" s="22">
        <v>0</v>
      </c>
      <c r="H2588" s="6" t="s">
        <v>6793</v>
      </c>
      <c r="I2588" s="22">
        <v>0</v>
      </c>
      <c r="K2588" s="6" t="s">
        <v>6803</v>
      </c>
      <c r="L2588" s="22">
        <v>0</v>
      </c>
    </row>
    <row r="2589" spans="2:12">
      <c r="B2589" s="6" t="s">
        <v>3454</v>
      </c>
      <c r="C2589" s="22">
        <v>5765463</v>
      </c>
      <c r="E2589" s="6" t="s">
        <v>3448</v>
      </c>
      <c r="F2589" s="22">
        <v>0</v>
      </c>
      <c r="H2589" s="6" t="s">
        <v>7237</v>
      </c>
      <c r="I2589" s="22">
        <v>0</v>
      </c>
      <c r="K2589" s="6" t="s">
        <v>3794</v>
      </c>
      <c r="L2589" s="22">
        <v>0</v>
      </c>
    </row>
    <row r="2590" spans="2:12">
      <c r="B2590" s="6" t="s">
        <v>3455</v>
      </c>
      <c r="C2590" s="22">
        <v>8431768</v>
      </c>
      <c r="E2590" s="6" t="s">
        <v>3449</v>
      </c>
      <c r="F2590" s="22">
        <v>1261899</v>
      </c>
      <c r="H2590" s="6" t="s">
        <v>3730</v>
      </c>
      <c r="I2590" s="22">
        <v>2948110</v>
      </c>
      <c r="K2590" s="6" t="s">
        <v>3795</v>
      </c>
      <c r="L2590" s="22">
        <v>0</v>
      </c>
    </row>
    <row r="2591" spans="2:12">
      <c r="B2591" s="6" t="s">
        <v>3456</v>
      </c>
      <c r="C2591" s="22">
        <v>83842</v>
      </c>
      <c r="E2591" s="6" t="s">
        <v>3450</v>
      </c>
      <c r="F2591" s="22">
        <v>4570751</v>
      </c>
      <c r="H2591" s="6" t="s">
        <v>3731</v>
      </c>
      <c r="I2591" s="22">
        <v>64842</v>
      </c>
      <c r="K2591" s="6" t="s">
        <v>7242</v>
      </c>
      <c r="L2591" s="22">
        <v>0</v>
      </c>
    </row>
    <row r="2592" spans="2:12">
      <c r="B2592" s="6" t="s">
        <v>3457</v>
      </c>
      <c r="C2592" s="22">
        <v>483502</v>
      </c>
      <c r="E2592" s="6" t="s">
        <v>3451</v>
      </c>
      <c r="F2592" s="22">
        <v>5040732</v>
      </c>
      <c r="H2592" s="6" t="s">
        <v>3732</v>
      </c>
      <c r="I2592" s="22">
        <v>185095</v>
      </c>
      <c r="K2592" s="6" t="s">
        <v>7680</v>
      </c>
      <c r="L2592" s="22">
        <v>0</v>
      </c>
    </row>
    <row r="2593" spans="2:12">
      <c r="B2593" s="6" t="s">
        <v>3458</v>
      </c>
      <c r="C2593" s="22">
        <v>84448</v>
      </c>
      <c r="E2593" s="6" t="s">
        <v>3452</v>
      </c>
      <c r="F2593" s="22">
        <v>10662378</v>
      </c>
      <c r="H2593" s="6" t="s">
        <v>6794</v>
      </c>
      <c r="I2593" s="22">
        <v>8088</v>
      </c>
      <c r="K2593" s="6" t="s">
        <v>3797</v>
      </c>
      <c r="L2593" s="22">
        <v>0</v>
      </c>
    </row>
    <row r="2594" spans="2:12">
      <c r="B2594" s="6" t="s">
        <v>3459</v>
      </c>
      <c r="C2594" s="22">
        <v>0</v>
      </c>
      <c r="E2594" s="6" t="s">
        <v>3453</v>
      </c>
      <c r="F2594" s="22">
        <v>0</v>
      </c>
      <c r="H2594" s="6" t="s">
        <v>3733</v>
      </c>
      <c r="I2594" s="22">
        <v>0</v>
      </c>
      <c r="K2594" s="6" t="s">
        <v>7243</v>
      </c>
      <c r="L2594" s="22">
        <v>0</v>
      </c>
    </row>
    <row r="2595" spans="2:12">
      <c r="B2595" s="6" t="s">
        <v>3460</v>
      </c>
      <c r="C2595" s="22">
        <v>0</v>
      </c>
      <c r="E2595" s="6" t="s">
        <v>3454</v>
      </c>
      <c r="F2595" s="22">
        <v>1400512</v>
      </c>
      <c r="H2595" s="6" t="s">
        <v>3735</v>
      </c>
      <c r="I2595" s="22">
        <v>69988</v>
      </c>
      <c r="K2595" s="6" t="s">
        <v>3798</v>
      </c>
      <c r="L2595" s="22">
        <v>0</v>
      </c>
    </row>
    <row r="2596" spans="2:12">
      <c r="B2596" s="6" t="s">
        <v>3461</v>
      </c>
      <c r="C2596" s="22">
        <v>149535</v>
      </c>
      <c r="E2596" s="6" t="s">
        <v>3455</v>
      </c>
      <c r="F2596" s="22">
        <v>9894465</v>
      </c>
      <c r="H2596" s="6" t="s">
        <v>3736</v>
      </c>
      <c r="I2596" s="22">
        <v>103846</v>
      </c>
      <c r="K2596" s="6" t="s">
        <v>3801</v>
      </c>
      <c r="L2596" s="22">
        <v>0</v>
      </c>
    </row>
    <row r="2597" spans="2:12">
      <c r="B2597" s="6" t="s">
        <v>3462</v>
      </c>
      <c r="C2597" s="22">
        <v>1571116</v>
      </c>
      <c r="E2597" s="6" t="s">
        <v>3456</v>
      </c>
      <c r="F2597" s="22">
        <v>0</v>
      </c>
      <c r="H2597" s="6" t="s">
        <v>3737</v>
      </c>
      <c r="I2597" s="22">
        <v>0</v>
      </c>
      <c r="K2597" s="6" t="s">
        <v>3802</v>
      </c>
      <c r="L2597" s="22">
        <v>4989603</v>
      </c>
    </row>
    <row r="2598" spans="2:12">
      <c r="B2598" s="6" t="s">
        <v>3463</v>
      </c>
      <c r="C2598" s="22">
        <v>166639</v>
      </c>
      <c r="E2598" s="6" t="s">
        <v>3457</v>
      </c>
      <c r="F2598" s="22">
        <v>550001</v>
      </c>
      <c r="H2598" s="6" t="s">
        <v>3738</v>
      </c>
      <c r="I2598" s="22">
        <v>117063</v>
      </c>
      <c r="K2598" s="6" t="s">
        <v>6804</v>
      </c>
      <c r="L2598" s="22">
        <v>1071080</v>
      </c>
    </row>
    <row r="2599" spans="2:12">
      <c r="B2599" s="6" t="s">
        <v>3464</v>
      </c>
      <c r="C2599" s="22">
        <v>0</v>
      </c>
      <c r="E2599" s="6" t="s">
        <v>3458</v>
      </c>
      <c r="F2599" s="22">
        <v>0</v>
      </c>
      <c r="H2599" s="6" t="s">
        <v>3739</v>
      </c>
      <c r="I2599" s="22">
        <v>80266</v>
      </c>
      <c r="K2599" s="6" t="s">
        <v>3803</v>
      </c>
      <c r="L2599" s="22">
        <v>228242</v>
      </c>
    </row>
    <row r="2600" spans="2:12">
      <c r="B2600" s="6" t="s">
        <v>3465</v>
      </c>
      <c r="C2600" s="22">
        <v>0</v>
      </c>
      <c r="E2600" s="6" t="s">
        <v>3459</v>
      </c>
      <c r="F2600" s="22">
        <v>0</v>
      </c>
      <c r="H2600" s="6" t="s">
        <v>3740</v>
      </c>
      <c r="I2600" s="22">
        <v>828409</v>
      </c>
      <c r="K2600" s="6" t="s">
        <v>3806</v>
      </c>
      <c r="L2600" s="22">
        <v>9100</v>
      </c>
    </row>
    <row r="2601" spans="2:12">
      <c r="B2601" s="6" t="s">
        <v>3466</v>
      </c>
      <c r="C2601" s="22">
        <v>0</v>
      </c>
      <c r="E2601" s="6" t="s">
        <v>3460</v>
      </c>
      <c r="F2601" s="22">
        <v>0</v>
      </c>
      <c r="H2601" s="6" t="s">
        <v>3742</v>
      </c>
      <c r="I2601" s="22">
        <v>27340340</v>
      </c>
      <c r="K2601" s="6" t="s">
        <v>7244</v>
      </c>
      <c r="L2601" s="22">
        <v>0</v>
      </c>
    </row>
    <row r="2602" spans="2:12">
      <c r="B2602" s="6" t="s">
        <v>3467</v>
      </c>
      <c r="C2602" s="22">
        <v>0</v>
      </c>
      <c r="E2602" s="6" t="s">
        <v>3461</v>
      </c>
      <c r="F2602" s="22">
        <v>406641</v>
      </c>
      <c r="H2602" s="6" t="s">
        <v>3743</v>
      </c>
      <c r="I2602" s="22">
        <v>0</v>
      </c>
      <c r="K2602" s="6" t="s">
        <v>3807</v>
      </c>
      <c r="L2602" s="22">
        <v>40976</v>
      </c>
    </row>
    <row r="2603" spans="2:12">
      <c r="B2603" s="6" t="s">
        <v>3468</v>
      </c>
      <c r="C2603" s="22">
        <v>0</v>
      </c>
      <c r="E2603" s="6" t="s">
        <v>3462</v>
      </c>
      <c r="F2603" s="22">
        <v>0</v>
      </c>
      <c r="H2603" s="6" t="s">
        <v>3745</v>
      </c>
      <c r="I2603" s="22">
        <v>506579</v>
      </c>
      <c r="K2603" s="6" t="s">
        <v>3809</v>
      </c>
      <c r="L2603" s="22">
        <v>15908</v>
      </c>
    </row>
    <row r="2604" spans="2:12">
      <c r="B2604" s="6" t="s">
        <v>3469</v>
      </c>
      <c r="C2604" s="22">
        <v>0</v>
      </c>
      <c r="E2604" s="6" t="s">
        <v>3463</v>
      </c>
      <c r="F2604" s="22">
        <v>169619</v>
      </c>
      <c r="H2604" s="6" t="s">
        <v>3746</v>
      </c>
      <c r="I2604" s="22">
        <v>0</v>
      </c>
      <c r="K2604" s="6" t="s">
        <v>3810</v>
      </c>
      <c r="L2604" s="22">
        <v>0</v>
      </c>
    </row>
    <row r="2605" spans="2:12">
      <c r="B2605" s="6" t="s">
        <v>3470</v>
      </c>
      <c r="C2605" s="22">
        <v>0</v>
      </c>
      <c r="E2605" s="6" t="s">
        <v>3464</v>
      </c>
      <c r="F2605" s="22">
        <v>0</v>
      </c>
      <c r="H2605" s="6" t="s">
        <v>3747</v>
      </c>
      <c r="I2605" s="22">
        <v>1113762</v>
      </c>
      <c r="K2605" s="6" t="s">
        <v>3811</v>
      </c>
      <c r="L2605" s="22">
        <v>0</v>
      </c>
    </row>
    <row r="2606" spans="2:12">
      <c r="B2606" s="6" t="s">
        <v>3471</v>
      </c>
      <c r="C2606" s="22">
        <v>0</v>
      </c>
      <c r="E2606" s="6" t="s">
        <v>3465</v>
      </c>
      <c r="F2606" s="22">
        <v>0</v>
      </c>
      <c r="H2606" s="6" t="s">
        <v>3748</v>
      </c>
      <c r="I2606" s="22">
        <v>0</v>
      </c>
      <c r="K2606" s="6" t="s">
        <v>3812</v>
      </c>
      <c r="L2606" s="22">
        <v>1568741</v>
      </c>
    </row>
    <row r="2607" spans="2:12">
      <c r="B2607" s="6" t="s">
        <v>3472</v>
      </c>
      <c r="C2607" s="22">
        <v>0</v>
      </c>
      <c r="E2607" s="6" t="s">
        <v>3466</v>
      </c>
      <c r="F2607" s="22">
        <v>0</v>
      </c>
      <c r="H2607" s="6" t="s">
        <v>3751</v>
      </c>
      <c r="I2607" s="22">
        <v>830137</v>
      </c>
      <c r="K2607" s="6" t="s">
        <v>3814</v>
      </c>
      <c r="L2607" s="22">
        <v>0</v>
      </c>
    </row>
    <row r="2608" spans="2:12">
      <c r="B2608" s="6" t="s">
        <v>3473</v>
      </c>
      <c r="C2608" s="22">
        <v>0</v>
      </c>
      <c r="E2608" s="6" t="s">
        <v>3470</v>
      </c>
      <c r="F2608" s="22">
        <v>0</v>
      </c>
      <c r="H2608" s="6" t="s">
        <v>3752</v>
      </c>
      <c r="I2608" s="22">
        <v>971331</v>
      </c>
      <c r="K2608" s="6" t="s">
        <v>3815</v>
      </c>
      <c r="L2608" s="22">
        <v>0</v>
      </c>
    </row>
    <row r="2609" spans="2:12">
      <c r="B2609" s="6" t="s">
        <v>3474</v>
      </c>
      <c r="C2609" s="22">
        <v>48846</v>
      </c>
      <c r="E2609" s="6" t="s">
        <v>6767</v>
      </c>
      <c r="F2609" s="22">
        <v>0</v>
      </c>
      <c r="H2609" s="6" t="s">
        <v>7238</v>
      </c>
      <c r="I2609" s="22">
        <v>0</v>
      </c>
      <c r="K2609" s="6" t="s">
        <v>3816</v>
      </c>
      <c r="L2609" s="22">
        <v>0</v>
      </c>
    </row>
    <row r="2610" spans="2:12">
      <c r="B2610" s="6" t="s">
        <v>3475</v>
      </c>
      <c r="C2610" s="22">
        <v>12854</v>
      </c>
      <c r="E2610" s="6" t="s">
        <v>3471</v>
      </c>
      <c r="F2610" s="22">
        <v>0</v>
      </c>
      <c r="H2610" s="6" t="s">
        <v>3753</v>
      </c>
      <c r="I2610" s="22">
        <v>0</v>
      </c>
      <c r="K2610" s="6" t="s">
        <v>3817</v>
      </c>
      <c r="L2610" s="22">
        <v>611544</v>
      </c>
    </row>
    <row r="2611" spans="2:12">
      <c r="B2611" s="6" t="s">
        <v>3476</v>
      </c>
      <c r="C2611" s="22">
        <v>0</v>
      </c>
      <c r="E2611" s="6" t="s">
        <v>3473</v>
      </c>
      <c r="F2611" s="22">
        <v>61992</v>
      </c>
      <c r="H2611" s="6" t="s">
        <v>3754</v>
      </c>
      <c r="I2611" s="22">
        <v>0</v>
      </c>
      <c r="K2611" s="6" t="s">
        <v>3818</v>
      </c>
      <c r="L2611" s="22">
        <v>0</v>
      </c>
    </row>
    <row r="2612" spans="2:12">
      <c r="B2612" s="6" t="s">
        <v>3477</v>
      </c>
      <c r="C2612" s="22">
        <v>0</v>
      </c>
      <c r="E2612" s="6" t="s">
        <v>3474</v>
      </c>
      <c r="F2612" s="22">
        <v>0</v>
      </c>
      <c r="H2612" s="6" t="s">
        <v>3755</v>
      </c>
      <c r="I2612" s="22">
        <v>94251</v>
      </c>
      <c r="K2612" s="6" t="s">
        <v>3820</v>
      </c>
      <c r="L2612" s="22">
        <v>77538</v>
      </c>
    </row>
    <row r="2613" spans="2:12">
      <c r="B2613" s="6" t="s">
        <v>3478</v>
      </c>
      <c r="C2613" s="22">
        <v>1796173</v>
      </c>
      <c r="E2613" s="6" t="s">
        <v>3475</v>
      </c>
      <c r="F2613" s="22">
        <v>119397</v>
      </c>
      <c r="H2613" s="6" t="s">
        <v>3756</v>
      </c>
      <c r="I2613" s="22">
        <v>31470</v>
      </c>
      <c r="K2613" s="6" t="s">
        <v>3821</v>
      </c>
      <c r="L2613" s="22">
        <v>2176836</v>
      </c>
    </row>
    <row r="2614" spans="2:12">
      <c r="B2614" s="6" t="s">
        <v>3479</v>
      </c>
      <c r="C2614" s="22">
        <v>246394</v>
      </c>
      <c r="E2614" s="6" t="s">
        <v>3476</v>
      </c>
      <c r="F2614" s="22">
        <v>101287</v>
      </c>
      <c r="H2614" s="6" t="s">
        <v>3757</v>
      </c>
      <c r="I2614" s="22">
        <v>5861810</v>
      </c>
      <c r="K2614" s="6" t="s">
        <v>6805</v>
      </c>
      <c r="L2614" s="22">
        <v>0</v>
      </c>
    </row>
    <row r="2615" spans="2:12">
      <c r="B2615" s="6" t="s">
        <v>3480</v>
      </c>
      <c r="C2615" s="22">
        <v>1409998</v>
      </c>
      <c r="E2615" s="6" t="s">
        <v>6768</v>
      </c>
      <c r="F2615" s="22">
        <v>0</v>
      </c>
      <c r="H2615" s="6" t="s">
        <v>3761</v>
      </c>
      <c r="I2615" s="22">
        <v>7197</v>
      </c>
      <c r="K2615" s="6" t="s">
        <v>7245</v>
      </c>
      <c r="L2615" s="22">
        <v>6166</v>
      </c>
    </row>
    <row r="2616" spans="2:12">
      <c r="B2616" s="6" t="s">
        <v>3481</v>
      </c>
      <c r="C2616" s="22">
        <v>0</v>
      </c>
      <c r="E2616" s="6" t="s">
        <v>3477</v>
      </c>
      <c r="F2616" s="22">
        <v>0</v>
      </c>
      <c r="H2616" s="6" t="s">
        <v>3762</v>
      </c>
      <c r="I2616" s="22">
        <v>2182056</v>
      </c>
      <c r="K2616" s="6" t="s">
        <v>3823</v>
      </c>
      <c r="L2616" s="22">
        <v>0</v>
      </c>
    </row>
    <row r="2617" spans="2:12">
      <c r="B2617" s="6" t="s">
        <v>3482</v>
      </c>
      <c r="C2617" s="22">
        <v>1625715</v>
      </c>
      <c r="E2617" s="6" t="s">
        <v>3478</v>
      </c>
      <c r="F2617" s="22">
        <v>1233146</v>
      </c>
      <c r="H2617" s="6" t="s">
        <v>3764</v>
      </c>
      <c r="I2617" s="22">
        <v>386948</v>
      </c>
      <c r="K2617" s="6" t="s">
        <v>3824</v>
      </c>
      <c r="L2617" s="22">
        <v>451016</v>
      </c>
    </row>
    <row r="2618" spans="2:12">
      <c r="B2618" s="6" t="s">
        <v>3483</v>
      </c>
      <c r="C2618" s="22">
        <v>0</v>
      </c>
      <c r="E2618" s="6" t="s">
        <v>3479</v>
      </c>
      <c r="F2618" s="22">
        <v>542905</v>
      </c>
      <c r="H2618" s="6" t="s">
        <v>6795</v>
      </c>
      <c r="I2618" s="22">
        <v>0</v>
      </c>
      <c r="K2618" s="6" t="s">
        <v>6806</v>
      </c>
      <c r="L2618" s="22">
        <v>0</v>
      </c>
    </row>
    <row r="2619" spans="2:12">
      <c r="B2619" s="6" t="s">
        <v>3484</v>
      </c>
      <c r="C2619" s="22">
        <v>173817</v>
      </c>
      <c r="E2619" s="6" t="s">
        <v>3480</v>
      </c>
      <c r="F2619" s="22">
        <v>1761668</v>
      </c>
      <c r="H2619" s="6" t="s">
        <v>3768</v>
      </c>
      <c r="I2619" s="22">
        <v>700000</v>
      </c>
      <c r="K2619" s="6" t="s">
        <v>3825</v>
      </c>
      <c r="L2619" s="22">
        <v>4952600</v>
      </c>
    </row>
    <row r="2620" spans="2:12">
      <c r="B2620" s="6" t="s">
        <v>3485</v>
      </c>
      <c r="C2620" s="22">
        <v>306799</v>
      </c>
      <c r="E2620" s="6" t="s">
        <v>3481</v>
      </c>
      <c r="F2620" s="22">
        <v>0</v>
      </c>
      <c r="H2620" s="6" t="s">
        <v>3769</v>
      </c>
      <c r="I2620" s="22">
        <v>71971</v>
      </c>
      <c r="K2620" s="6" t="s">
        <v>3826</v>
      </c>
      <c r="L2620" s="22">
        <v>25361895</v>
      </c>
    </row>
    <row r="2621" spans="2:12">
      <c r="B2621" s="6" t="s">
        <v>3486</v>
      </c>
      <c r="C2621" s="22">
        <v>39256</v>
      </c>
      <c r="E2621" s="6" t="s">
        <v>3482</v>
      </c>
      <c r="F2621" s="22">
        <v>1286933</v>
      </c>
      <c r="H2621" s="6" t="s">
        <v>3770</v>
      </c>
      <c r="I2621" s="22">
        <v>5300180</v>
      </c>
      <c r="K2621" s="6" t="s">
        <v>3827</v>
      </c>
      <c r="L2621" s="22">
        <v>4738996</v>
      </c>
    </row>
    <row r="2622" spans="2:12">
      <c r="B2622" s="6" t="s">
        <v>3487</v>
      </c>
      <c r="C2622" s="22">
        <v>39301</v>
      </c>
      <c r="E2622" s="6" t="s">
        <v>3483</v>
      </c>
      <c r="F2622" s="22">
        <v>0</v>
      </c>
      <c r="H2622" s="6" t="s">
        <v>7239</v>
      </c>
      <c r="I2622" s="22">
        <v>37550</v>
      </c>
      <c r="K2622" s="6" t="s">
        <v>3829</v>
      </c>
      <c r="L2622" s="22">
        <v>1013361</v>
      </c>
    </row>
    <row r="2623" spans="2:12">
      <c r="B2623" s="6" t="s">
        <v>3488</v>
      </c>
      <c r="C2623" s="22">
        <v>0</v>
      </c>
      <c r="E2623" s="6" t="s">
        <v>3484</v>
      </c>
      <c r="F2623" s="22">
        <v>178359</v>
      </c>
      <c r="H2623" s="6" t="s">
        <v>6796</v>
      </c>
      <c r="I2623" s="22">
        <v>0</v>
      </c>
      <c r="K2623" s="6" t="s">
        <v>3830</v>
      </c>
      <c r="L2623" s="22">
        <v>0</v>
      </c>
    </row>
    <row r="2624" spans="2:12">
      <c r="B2624" s="6" t="s">
        <v>3489</v>
      </c>
      <c r="C2624" s="22">
        <v>101680</v>
      </c>
      <c r="E2624" s="6" t="s">
        <v>3485</v>
      </c>
      <c r="F2624" s="22">
        <v>0</v>
      </c>
      <c r="H2624" s="6" t="s">
        <v>6797</v>
      </c>
      <c r="I2624" s="22">
        <v>0</v>
      </c>
      <c r="K2624" s="6" t="s">
        <v>3831</v>
      </c>
      <c r="L2624" s="22">
        <v>0</v>
      </c>
    </row>
    <row r="2625" spans="2:12">
      <c r="B2625" s="6" t="s">
        <v>3490</v>
      </c>
      <c r="C2625" s="22">
        <v>0</v>
      </c>
      <c r="E2625" s="6" t="s">
        <v>3486</v>
      </c>
      <c r="F2625" s="22">
        <v>2049273</v>
      </c>
      <c r="H2625" s="6" t="s">
        <v>3772</v>
      </c>
      <c r="I2625" s="22">
        <v>95548</v>
      </c>
      <c r="K2625" s="6" t="s">
        <v>3832</v>
      </c>
      <c r="L2625" s="22">
        <v>0</v>
      </c>
    </row>
    <row r="2626" spans="2:12">
      <c r="B2626" s="6" t="s">
        <v>3491</v>
      </c>
      <c r="C2626" s="22">
        <v>916950</v>
      </c>
      <c r="E2626" s="6" t="s">
        <v>3487</v>
      </c>
      <c r="F2626" s="22">
        <v>44246</v>
      </c>
      <c r="H2626" s="6" t="s">
        <v>3773</v>
      </c>
      <c r="I2626" s="22">
        <v>0</v>
      </c>
      <c r="K2626" s="6" t="s">
        <v>3834</v>
      </c>
      <c r="L2626" s="22">
        <v>16749</v>
      </c>
    </row>
    <row r="2627" spans="2:12">
      <c r="B2627" s="6" t="s">
        <v>3492</v>
      </c>
      <c r="C2627" s="22">
        <v>0</v>
      </c>
      <c r="E2627" s="6" t="s">
        <v>3488</v>
      </c>
      <c r="F2627" s="22">
        <v>0</v>
      </c>
      <c r="H2627" s="6" t="s">
        <v>3775</v>
      </c>
      <c r="I2627" s="22">
        <v>246738</v>
      </c>
      <c r="K2627" s="6" t="s">
        <v>3836</v>
      </c>
      <c r="L2627" s="22">
        <v>28432</v>
      </c>
    </row>
    <row r="2628" spans="2:12">
      <c r="B2628" s="6" t="s">
        <v>3493</v>
      </c>
      <c r="C2628" s="22">
        <v>83652</v>
      </c>
      <c r="E2628" s="6" t="s">
        <v>3489</v>
      </c>
      <c r="F2628" s="22">
        <v>15060</v>
      </c>
      <c r="H2628" s="6" t="s">
        <v>3776</v>
      </c>
      <c r="I2628" s="22">
        <v>27443</v>
      </c>
      <c r="K2628" s="6" t="s">
        <v>3837</v>
      </c>
      <c r="L2628" s="22">
        <v>3132083</v>
      </c>
    </row>
    <row r="2629" spans="2:12">
      <c r="B2629" s="6" t="s">
        <v>3494</v>
      </c>
      <c r="C2629" s="22">
        <v>0</v>
      </c>
      <c r="E2629" s="6" t="s">
        <v>3490</v>
      </c>
      <c r="F2629" s="22">
        <v>0</v>
      </c>
      <c r="H2629" s="6" t="s">
        <v>7240</v>
      </c>
      <c r="I2629" s="22">
        <v>0</v>
      </c>
      <c r="K2629" s="6" t="s">
        <v>3838</v>
      </c>
      <c r="L2629" s="22">
        <v>1058979</v>
      </c>
    </row>
    <row r="2630" spans="2:12">
      <c r="B2630" s="6" t="s">
        <v>3495</v>
      </c>
      <c r="C2630" s="22">
        <v>0</v>
      </c>
      <c r="E2630" s="6" t="s">
        <v>3491</v>
      </c>
      <c r="F2630" s="22">
        <v>0</v>
      </c>
      <c r="H2630" s="6" t="s">
        <v>3778</v>
      </c>
      <c r="I2630" s="22">
        <v>0</v>
      </c>
      <c r="K2630" s="6" t="s">
        <v>3839</v>
      </c>
      <c r="L2630" s="22">
        <v>0</v>
      </c>
    </row>
    <row r="2631" spans="2:12">
      <c r="B2631" s="6" t="s">
        <v>3496</v>
      </c>
      <c r="C2631" s="22">
        <v>716356</v>
      </c>
      <c r="E2631" s="6" t="s">
        <v>3492</v>
      </c>
      <c r="F2631" s="22">
        <v>0</v>
      </c>
      <c r="H2631" s="6" t="s">
        <v>3779</v>
      </c>
      <c r="I2631" s="22">
        <v>0</v>
      </c>
      <c r="K2631" s="6" t="s">
        <v>6807</v>
      </c>
      <c r="L2631" s="22">
        <v>183965</v>
      </c>
    </row>
    <row r="2632" spans="2:12">
      <c r="B2632" s="6" t="s">
        <v>3497</v>
      </c>
      <c r="C2632" s="22">
        <v>0</v>
      </c>
      <c r="E2632" s="6" t="s">
        <v>3493</v>
      </c>
      <c r="F2632" s="22">
        <v>393871</v>
      </c>
      <c r="H2632" s="6" t="s">
        <v>6798</v>
      </c>
      <c r="I2632" s="22">
        <v>24764</v>
      </c>
      <c r="K2632" s="6" t="s">
        <v>3841</v>
      </c>
      <c r="L2632" s="22">
        <v>923143</v>
      </c>
    </row>
    <row r="2633" spans="2:12">
      <c r="B2633" s="6" t="s">
        <v>3498</v>
      </c>
      <c r="C2633" s="22">
        <v>0</v>
      </c>
      <c r="E2633" s="6" t="s">
        <v>3494</v>
      </c>
      <c r="F2633" s="22">
        <v>0</v>
      </c>
      <c r="H2633" s="6" t="s">
        <v>7241</v>
      </c>
      <c r="I2633" s="22">
        <v>0</v>
      </c>
      <c r="K2633" s="6" t="s">
        <v>6808</v>
      </c>
      <c r="L2633" s="22">
        <v>133814</v>
      </c>
    </row>
    <row r="2634" spans="2:12">
      <c r="B2634" s="6" t="s">
        <v>3499</v>
      </c>
      <c r="C2634" s="22">
        <v>1176777</v>
      </c>
      <c r="E2634" s="6" t="s">
        <v>3495</v>
      </c>
      <c r="F2634" s="22">
        <v>0</v>
      </c>
      <c r="H2634" s="6" t="s">
        <v>3781</v>
      </c>
      <c r="I2634" s="22">
        <v>241087</v>
      </c>
      <c r="K2634" s="6" t="s">
        <v>7246</v>
      </c>
      <c r="L2634" s="22">
        <v>0</v>
      </c>
    </row>
    <row r="2635" spans="2:12">
      <c r="B2635" s="6" t="s">
        <v>3500</v>
      </c>
      <c r="C2635" s="22">
        <v>1676845</v>
      </c>
      <c r="E2635" s="6" t="s">
        <v>3496</v>
      </c>
      <c r="F2635" s="22">
        <v>6179</v>
      </c>
      <c r="H2635" s="6" t="s">
        <v>3782</v>
      </c>
      <c r="I2635" s="22">
        <v>45289</v>
      </c>
      <c r="K2635" s="6" t="s">
        <v>3842</v>
      </c>
      <c r="L2635" s="22">
        <v>58494</v>
      </c>
    </row>
    <row r="2636" spans="2:12">
      <c r="B2636" s="6" t="s">
        <v>3501</v>
      </c>
      <c r="C2636" s="22">
        <v>0</v>
      </c>
      <c r="E2636" s="6" t="s">
        <v>3498</v>
      </c>
      <c r="F2636" s="22">
        <v>0</v>
      </c>
      <c r="H2636" s="6" t="s">
        <v>6799</v>
      </c>
      <c r="I2636" s="22">
        <v>0</v>
      </c>
      <c r="K2636" s="6" t="s">
        <v>3843</v>
      </c>
      <c r="L2636" s="22">
        <v>65957</v>
      </c>
    </row>
    <row r="2637" spans="2:12">
      <c r="B2637" s="6" t="s">
        <v>3502</v>
      </c>
      <c r="C2637" s="22">
        <v>0</v>
      </c>
      <c r="E2637" s="6" t="s">
        <v>3499</v>
      </c>
      <c r="F2637" s="22">
        <v>329999</v>
      </c>
      <c r="H2637" s="6" t="s">
        <v>6800</v>
      </c>
      <c r="I2637" s="22">
        <v>0</v>
      </c>
      <c r="K2637" s="6" t="s">
        <v>3844</v>
      </c>
      <c r="L2637" s="22">
        <v>30185757</v>
      </c>
    </row>
    <row r="2638" spans="2:12">
      <c r="B2638" s="6" t="s">
        <v>3503</v>
      </c>
      <c r="C2638" s="22">
        <v>0</v>
      </c>
      <c r="E2638" s="6" t="s">
        <v>3500</v>
      </c>
      <c r="F2638" s="22">
        <v>2276804</v>
      </c>
      <c r="H2638" s="6" t="s">
        <v>6801</v>
      </c>
      <c r="I2638" s="22">
        <v>459063</v>
      </c>
      <c r="K2638" s="6" t="s">
        <v>3845</v>
      </c>
      <c r="L2638" s="22">
        <v>9661872</v>
      </c>
    </row>
    <row r="2639" spans="2:12">
      <c r="B2639" s="6" t="s">
        <v>3504</v>
      </c>
      <c r="C2639" s="22">
        <v>0</v>
      </c>
      <c r="E2639" s="6" t="s">
        <v>6769</v>
      </c>
      <c r="F2639" s="22">
        <v>0</v>
      </c>
      <c r="H2639" s="6" t="s">
        <v>3785</v>
      </c>
      <c r="I2639" s="22">
        <v>0</v>
      </c>
      <c r="K2639" s="6" t="s">
        <v>3848</v>
      </c>
      <c r="L2639" s="22">
        <v>1752</v>
      </c>
    </row>
    <row r="2640" spans="2:12">
      <c r="B2640" s="6" t="s">
        <v>3505</v>
      </c>
      <c r="C2640" s="22">
        <v>159462</v>
      </c>
      <c r="E2640" s="6" t="s">
        <v>3502</v>
      </c>
      <c r="F2640" s="22">
        <v>0</v>
      </c>
      <c r="H2640" s="6" t="s">
        <v>3786</v>
      </c>
      <c r="I2640" s="22">
        <v>357699</v>
      </c>
      <c r="K2640" s="6" t="s">
        <v>3850</v>
      </c>
      <c r="L2640" s="22">
        <v>9332334</v>
      </c>
    </row>
    <row r="2641" spans="2:12">
      <c r="B2641" s="6" t="s">
        <v>3506</v>
      </c>
      <c r="C2641" s="22">
        <v>15527739</v>
      </c>
      <c r="E2641" s="6" t="s">
        <v>3503</v>
      </c>
      <c r="F2641" s="22">
        <v>0</v>
      </c>
      <c r="H2641" s="6" t="s">
        <v>3787</v>
      </c>
      <c r="I2641" s="22">
        <v>2706776</v>
      </c>
      <c r="K2641" s="6" t="s">
        <v>3852</v>
      </c>
      <c r="L2641" s="22">
        <v>0</v>
      </c>
    </row>
    <row r="2642" spans="2:12">
      <c r="B2642" s="6" t="s">
        <v>3507</v>
      </c>
      <c r="C2642" s="22">
        <v>1169911</v>
      </c>
      <c r="E2642" s="6" t="s">
        <v>3504</v>
      </c>
      <c r="F2642" s="22">
        <v>162475</v>
      </c>
      <c r="H2642" s="6" t="s">
        <v>3788</v>
      </c>
      <c r="I2642" s="22">
        <v>1195441</v>
      </c>
      <c r="K2642" s="6" t="s">
        <v>3855</v>
      </c>
      <c r="L2642" s="22">
        <v>11889531</v>
      </c>
    </row>
    <row r="2643" spans="2:12">
      <c r="B2643" s="6" t="s">
        <v>3508</v>
      </c>
      <c r="C2643" s="22">
        <v>1504892</v>
      </c>
      <c r="E2643" s="6" t="s">
        <v>6770</v>
      </c>
      <c r="F2643" s="22">
        <v>38278</v>
      </c>
      <c r="H2643" s="6" t="s">
        <v>3789</v>
      </c>
      <c r="I2643" s="22">
        <v>527475</v>
      </c>
      <c r="K2643" s="6" t="s">
        <v>3857</v>
      </c>
      <c r="L2643" s="22">
        <v>1358880</v>
      </c>
    </row>
    <row r="2644" spans="2:12">
      <c r="B2644" s="6" t="s">
        <v>3509</v>
      </c>
      <c r="C2644" s="22">
        <v>599120</v>
      </c>
      <c r="E2644" s="6" t="s">
        <v>6771</v>
      </c>
      <c r="F2644" s="22">
        <v>0</v>
      </c>
      <c r="H2644" s="6" t="s">
        <v>3790</v>
      </c>
      <c r="I2644" s="22">
        <v>10881</v>
      </c>
      <c r="K2644" s="6" t="s">
        <v>3858</v>
      </c>
      <c r="L2644" s="22">
        <v>547813</v>
      </c>
    </row>
    <row r="2645" spans="2:12">
      <c r="B2645" s="6" t="s">
        <v>3510</v>
      </c>
      <c r="C2645" s="22">
        <v>0</v>
      </c>
      <c r="E2645" s="6" t="s">
        <v>3505</v>
      </c>
      <c r="F2645" s="22">
        <v>134523</v>
      </c>
      <c r="H2645" s="6" t="s">
        <v>3791</v>
      </c>
      <c r="I2645" s="22">
        <v>141938</v>
      </c>
      <c r="K2645" s="6" t="s">
        <v>3861</v>
      </c>
      <c r="L2645" s="22">
        <v>1961238</v>
      </c>
    </row>
    <row r="2646" spans="2:12">
      <c r="B2646" s="6" t="s">
        <v>3511</v>
      </c>
      <c r="C2646" s="22">
        <v>25509</v>
      </c>
      <c r="E2646" s="6" t="s">
        <v>3506</v>
      </c>
      <c r="F2646" s="22">
        <v>20217382</v>
      </c>
      <c r="H2646" s="6" t="s">
        <v>6802</v>
      </c>
      <c r="I2646" s="22">
        <v>7829</v>
      </c>
      <c r="K2646" s="6" t="s">
        <v>3862</v>
      </c>
      <c r="L2646" s="22">
        <v>423090</v>
      </c>
    </row>
    <row r="2647" spans="2:12">
      <c r="B2647" s="6" t="s">
        <v>3512</v>
      </c>
      <c r="C2647" s="22">
        <v>0</v>
      </c>
      <c r="E2647" s="6" t="s">
        <v>3507</v>
      </c>
      <c r="F2647" s="22">
        <v>1049801</v>
      </c>
      <c r="H2647" s="6" t="s">
        <v>3792</v>
      </c>
      <c r="I2647" s="22">
        <v>350417</v>
      </c>
      <c r="K2647" s="6" t="s">
        <v>3863</v>
      </c>
      <c r="L2647" s="22">
        <v>31134</v>
      </c>
    </row>
    <row r="2648" spans="2:12">
      <c r="B2648" s="6" t="s">
        <v>3513</v>
      </c>
      <c r="C2648" s="22">
        <v>0</v>
      </c>
      <c r="E2648" s="6" t="s">
        <v>3508</v>
      </c>
      <c r="F2648" s="22">
        <v>920740</v>
      </c>
      <c r="H2648" s="6" t="s">
        <v>3793</v>
      </c>
      <c r="I2648" s="22">
        <v>0</v>
      </c>
      <c r="K2648" s="6" t="s">
        <v>3864</v>
      </c>
      <c r="L2648" s="22">
        <v>735893</v>
      </c>
    </row>
    <row r="2649" spans="2:12">
      <c r="B2649" s="6" t="s">
        <v>3514</v>
      </c>
      <c r="C2649" s="22">
        <v>1318527</v>
      </c>
      <c r="E2649" s="6" t="s">
        <v>3509</v>
      </c>
      <c r="F2649" s="22">
        <v>0</v>
      </c>
      <c r="H2649" s="6" t="s">
        <v>6803</v>
      </c>
      <c r="I2649" s="22">
        <v>0</v>
      </c>
      <c r="K2649" s="6" t="s">
        <v>3868</v>
      </c>
      <c r="L2649" s="22">
        <v>105611</v>
      </c>
    </row>
    <row r="2650" spans="2:12">
      <c r="B2650" s="6" t="s">
        <v>3515</v>
      </c>
      <c r="C2650" s="22">
        <v>657084</v>
      </c>
      <c r="E2650" s="6" t="s">
        <v>3510</v>
      </c>
      <c r="F2650" s="22">
        <v>0</v>
      </c>
      <c r="H2650" s="6" t="s">
        <v>3794</v>
      </c>
      <c r="I2650" s="22">
        <v>0</v>
      </c>
      <c r="K2650" s="6" t="s">
        <v>3870</v>
      </c>
      <c r="L2650" s="22">
        <v>2225169</v>
      </c>
    </row>
    <row r="2651" spans="2:12">
      <c r="B2651" s="6" t="s">
        <v>3516</v>
      </c>
      <c r="C2651" s="22">
        <v>28000</v>
      </c>
      <c r="E2651" s="6" t="s">
        <v>3512</v>
      </c>
      <c r="F2651" s="22">
        <v>0</v>
      </c>
      <c r="H2651" s="6" t="s">
        <v>3795</v>
      </c>
      <c r="I2651" s="22">
        <v>0</v>
      </c>
      <c r="K2651" s="6" t="s">
        <v>7681</v>
      </c>
      <c r="L2651" s="22">
        <v>0</v>
      </c>
    </row>
    <row r="2652" spans="2:12">
      <c r="B2652" s="6" t="s">
        <v>3517</v>
      </c>
      <c r="C2652" s="22">
        <v>0</v>
      </c>
      <c r="E2652" s="6" t="s">
        <v>3513</v>
      </c>
      <c r="F2652" s="22">
        <v>0</v>
      </c>
      <c r="H2652" s="6" t="s">
        <v>7242</v>
      </c>
      <c r="I2652" s="22">
        <v>0</v>
      </c>
      <c r="K2652" s="6" t="s">
        <v>6809</v>
      </c>
      <c r="L2652" s="22">
        <v>284151</v>
      </c>
    </row>
    <row r="2653" spans="2:12">
      <c r="B2653" s="6" t="s">
        <v>3518</v>
      </c>
      <c r="C2653" s="22">
        <v>0</v>
      </c>
      <c r="E2653" s="6" t="s">
        <v>3514</v>
      </c>
      <c r="F2653" s="22">
        <v>1305290</v>
      </c>
      <c r="H2653" s="6" t="s">
        <v>3796</v>
      </c>
      <c r="I2653" s="22">
        <v>0</v>
      </c>
      <c r="K2653" s="6" t="s">
        <v>3871</v>
      </c>
      <c r="L2653" s="22">
        <v>2820</v>
      </c>
    </row>
    <row r="2654" spans="2:12">
      <c r="B2654" s="6" t="s">
        <v>3519</v>
      </c>
      <c r="C2654" s="22">
        <v>80772</v>
      </c>
      <c r="E2654" s="6" t="s">
        <v>3515</v>
      </c>
      <c r="F2654" s="22">
        <v>1271875</v>
      </c>
      <c r="H2654" s="6" t="s">
        <v>3797</v>
      </c>
      <c r="I2654" s="22">
        <v>0</v>
      </c>
      <c r="K2654" s="6" t="s">
        <v>3872</v>
      </c>
      <c r="L2654" s="22">
        <v>0</v>
      </c>
    </row>
    <row r="2655" spans="2:12">
      <c r="B2655" s="6" t="s">
        <v>3520</v>
      </c>
      <c r="C2655" s="22">
        <v>1497409</v>
      </c>
      <c r="E2655" s="6" t="s">
        <v>3516</v>
      </c>
      <c r="F2655" s="22">
        <v>28000</v>
      </c>
      <c r="H2655" s="6" t="s">
        <v>7243</v>
      </c>
      <c r="I2655" s="22">
        <v>0</v>
      </c>
      <c r="K2655" s="6" t="s">
        <v>3873</v>
      </c>
      <c r="L2655" s="22">
        <v>0</v>
      </c>
    </row>
    <row r="2656" spans="2:12">
      <c r="B2656" s="6" t="s">
        <v>3521</v>
      </c>
      <c r="C2656" s="22">
        <v>302964</v>
      </c>
      <c r="E2656" s="6" t="s">
        <v>3517</v>
      </c>
      <c r="F2656" s="22">
        <v>34265</v>
      </c>
      <c r="H2656" s="6" t="s">
        <v>3798</v>
      </c>
      <c r="I2656" s="22">
        <v>20421</v>
      </c>
      <c r="K2656" s="6" t="s">
        <v>7682</v>
      </c>
      <c r="L2656" s="22">
        <v>0</v>
      </c>
    </row>
    <row r="2657" spans="2:12">
      <c r="B2657" s="6" t="s">
        <v>3522</v>
      </c>
      <c r="C2657" s="22">
        <v>1209782</v>
      </c>
      <c r="E2657" s="6" t="s">
        <v>3518</v>
      </c>
      <c r="F2657" s="22">
        <v>0</v>
      </c>
      <c r="H2657" s="6" t="s">
        <v>3800</v>
      </c>
      <c r="I2657" s="22">
        <v>0</v>
      </c>
      <c r="K2657" s="6" t="s">
        <v>3875</v>
      </c>
      <c r="L2657" s="22">
        <v>20856401</v>
      </c>
    </row>
    <row r="2658" spans="2:12">
      <c r="B2658" s="6" t="s">
        <v>3523</v>
      </c>
      <c r="C2658" s="22">
        <v>2367093</v>
      </c>
      <c r="E2658" s="6" t="s">
        <v>3519</v>
      </c>
      <c r="F2658" s="22">
        <v>278742</v>
      </c>
      <c r="H2658" s="6" t="s">
        <v>3801</v>
      </c>
      <c r="I2658" s="22">
        <v>0</v>
      </c>
      <c r="K2658" s="6" t="s">
        <v>3877</v>
      </c>
      <c r="L2658" s="22">
        <v>0</v>
      </c>
    </row>
    <row r="2659" spans="2:12">
      <c r="B2659" s="6" t="s">
        <v>3524</v>
      </c>
      <c r="C2659" s="22">
        <v>4550500</v>
      </c>
      <c r="E2659" s="6" t="s">
        <v>3520</v>
      </c>
      <c r="F2659" s="22">
        <v>3308434</v>
      </c>
      <c r="H2659" s="6" t="s">
        <v>3802</v>
      </c>
      <c r="I2659" s="22">
        <v>1517361</v>
      </c>
      <c r="K2659" s="6" t="s">
        <v>7247</v>
      </c>
      <c r="L2659" s="22">
        <v>0</v>
      </c>
    </row>
    <row r="2660" spans="2:12">
      <c r="B2660" s="6" t="s">
        <v>3525</v>
      </c>
      <c r="C2660" s="22">
        <v>77250</v>
      </c>
      <c r="E2660" s="6" t="s">
        <v>3521</v>
      </c>
      <c r="F2660" s="22">
        <v>228946</v>
      </c>
      <c r="H2660" s="6" t="s">
        <v>6804</v>
      </c>
      <c r="I2660" s="22">
        <v>475517</v>
      </c>
      <c r="K2660" s="6" t="s">
        <v>6810</v>
      </c>
      <c r="L2660" s="22">
        <v>38583</v>
      </c>
    </row>
    <row r="2661" spans="2:12">
      <c r="B2661" s="6" t="s">
        <v>3526</v>
      </c>
      <c r="C2661" s="22">
        <v>40840</v>
      </c>
      <c r="E2661" s="6" t="s">
        <v>3522</v>
      </c>
      <c r="F2661" s="22">
        <v>606878</v>
      </c>
      <c r="H2661" s="6" t="s">
        <v>3803</v>
      </c>
      <c r="I2661" s="22">
        <v>315051</v>
      </c>
      <c r="K2661" s="6" t="s">
        <v>3880</v>
      </c>
      <c r="L2661" s="22">
        <v>137970</v>
      </c>
    </row>
    <row r="2662" spans="2:12">
      <c r="B2662" s="6" t="s">
        <v>3527</v>
      </c>
      <c r="C2662" s="22">
        <v>0</v>
      </c>
      <c r="E2662" s="6" t="s">
        <v>3523</v>
      </c>
      <c r="F2662" s="22">
        <v>1619856</v>
      </c>
      <c r="H2662" s="6" t="s">
        <v>3805</v>
      </c>
      <c r="I2662" s="22">
        <v>0</v>
      </c>
      <c r="K2662" s="6" t="s">
        <v>3883</v>
      </c>
      <c r="L2662" s="22">
        <v>6194254</v>
      </c>
    </row>
    <row r="2663" spans="2:12">
      <c r="B2663" s="6" t="s">
        <v>3528</v>
      </c>
      <c r="C2663" s="22">
        <v>94415896</v>
      </c>
      <c r="E2663" s="6" t="s">
        <v>3524</v>
      </c>
      <c r="F2663" s="22">
        <v>11284890</v>
      </c>
      <c r="H2663" s="6" t="s">
        <v>3806</v>
      </c>
      <c r="I2663" s="22">
        <v>80638</v>
      </c>
      <c r="K2663" s="6" t="s">
        <v>3884</v>
      </c>
      <c r="L2663" s="22">
        <v>1722049</v>
      </c>
    </row>
    <row r="2664" spans="2:12">
      <c r="B2664" s="6" t="s">
        <v>3529</v>
      </c>
      <c r="C2664" s="22">
        <v>0</v>
      </c>
      <c r="E2664" s="6" t="s">
        <v>3525</v>
      </c>
      <c r="F2664" s="22">
        <v>102750</v>
      </c>
      <c r="H2664" s="6" t="s">
        <v>7244</v>
      </c>
      <c r="I2664" s="22">
        <v>0</v>
      </c>
      <c r="K2664" s="6" t="s">
        <v>3885</v>
      </c>
      <c r="L2664" s="22">
        <v>1805167</v>
      </c>
    </row>
    <row r="2665" spans="2:12">
      <c r="B2665" s="6" t="s">
        <v>3530</v>
      </c>
      <c r="C2665" s="22">
        <v>92596</v>
      </c>
      <c r="E2665" s="6" t="s">
        <v>3526</v>
      </c>
      <c r="F2665" s="22">
        <v>447306</v>
      </c>
      <c r="H2665" s="6" t="s">
        <v>3807</v>
      </c>
      <c r="I2665" s="22">
        <v>60045</v>
      </c>
      <c r="K2665" s="6" t="s">
        <v>7683</v>
      </c>
      <c r="L2665" s="22">
        <v>0</v>
      </c>
    </row>
    <row r="2666" spans="2:12">
      <c r="B2666" s="6" t="s">
        <v>3531</v>
      </c>
      <c r="C2666" s="22">
        <v>0</v>
      </c>
      <c r="E2666" s="6" t="s">
        <v>3527</v>
      </c>
      <c r="F2666" s="22">
        <v>22179</v>
      </c>
      <c r="H2666" s="6" t="s">
        <v>3809</v>
      </c>
      <c r="I2666" s="22">
        <v>27194</v>
      </c>
      <c r="K2666" s="6" t="s">
        <v>3887</v>
      </c>
      <c r="L2666" s="22">
        <v>120103</v>
      </c>
    </row>
    <row r="2667" spans="2:12">
      <c r="B2667" s="6" t="s">
        <v>3532</v>
      </c>
      <c r="C2667" s="22">
        <v>974679</v>
      </c>
      <c r="E2667" s="6" t="s">
        <v>3528</v>
      </c>
      <c r="F2667" s="22">
        <v>266062532</v>
      </c>
      <c r="H2667" s="6" t="s">
        <v>3810</v>
      </c>
      <c r="I2667" s="22">
        <v>0</v>
      </c>
      <c r="K2667" s="6" t="s">
        <v>3888</v>
      </c>
      <c r="L2667" s="22">
        <v>0</v>
      </c>
    </row>
    <row r="2668" spans="2:12">
      <c r="B2668" s="6" t="s">
        <v>3533</v>
      </c>
      <c r="C2668" s="22">
        <v>63704</v>
      </c>
      <c r="E2668" s="6" t="s">
        <v>3530</v>
      </c>
      <c r="F2668" s="22">
        <v>150808</v>
      </c>
      <c r="H2668" s="6" t="s">
        <v>3811</v>
      </c>
      <c r="I2668" s="22">
        <v>0</v>
      </c>
      <c r="K2668" s="6" t="s">
        <v>3889</v>
      </c>
      <c r="L2668" s="22">
        <v>76247</v>
      </c>
    </row>
    <row r="2669" spans="2:12">
      <c r="B2669" s="6" t="s">
        <v>3534</v>
      </c>
      <c r="C2669" s="22">
        <v>0</v>
      </c>
      <c r="E2669" s="6" t="s">
        <v>6772</v>
      </c>
      <c r="F2669" s="22">
        <v>0</v>
      </c>
      <c r="H2669" s="6" t="s">
        <v>3812</v>
      </c>
      <c r="I2669" s="22">
        <v>1424161</v>
      </c>
      <c r="K2669" s="6" t="s">
        <v>3892</v>
      </c>
      <c r="L2669" s="22">
        <v>2580651</v>
      </c>
    </row>
    <row r="2670" spans="2:12">
      <c r="B2670" s="6" t="s">
        <v>3535</v>
      </c>
      <c r="C2670" s="22">
        <v>0</v>
      </c>
      <c r="E2670" s="6" t="s">
        <v>3531</v>
      </c>
      <c r="F2670" s="22">
        <v>0</v>
      </c>
      <c r="H2670" s="6" t="s">
        <v>3814</v>
      </c>
      <c r="I2670" s="22">
        <v>0</v>
      </c>
      <c r="K2670" s="6" t="s">
        <v>3893</v>
      </c>
      <c r="L2670" s="22">
        <v>0</v>
      </c>
    </row>
    <row r="2671" spans="2:12">
      <c r="B2671" s="6" t="s">
        <v>3536</v>
      </c>
      <c r="C2671" s="22">
        <v>716551</v>
      </c>
      <c r="E2671" s="6" t="s">
        <v>3532</v>
      </c>
      <c r="F2671" s="22">
        <v>0</v>
      </c>
      <c r="H2671" s="6" t="s">
        <v>3815</v>
      </c>
      <c r="I2671" s="22">
        <v>125306</v>
      </c>
      <c r="K2671" s="6" t="s">
        <v>6811</v>
      </c>
      <c r="L2671" s="22">
        <v>225000</v>
      </c>
    </row>
    <row r="2672" spans="2:12">
      <c r="B2672" s="6" t="s">
        <v>3537</v>
      </c>
      <c r="C2672" s="22">
        <v>170148</v>
      </c>
      <c r="E2672" s="6" t="s">
        <v>6773</v>
      </c>
      <c r="F2672" s="22">
        <v>0</v>
      </c>
      <c r="H2672" s="6" t="s">
        <v>3817</v>
      </c>
      <c r="I2672" s="22">
        <v>912566</v>
      </c>
      <c r="K2672" s="6" t="s">
        <v>7248</v>
      </c>
      <c r="L2672" s="22">
        <v>731</v>
      </c>
    </row>
    <row r="2673" spans="2:12">
      <c r="B2673" s="6" t="s">
        <v>3538</v>
      </c>
      <c r="C2673" s="22">
        <v>0</v>
      </c>
      <c r="E2673" s="6" t="s">
        <v>3533</v>
      </c>
      <c r="F2673" s="22">
        <v>54504</v>
      </c>
      <c r="H2673" s="6" t="s">
        <v>3818</v>
      </c>
      <c r="I2673" s="22">
        <v>0</v>
      </c>
      <c r="K2673" s="6" t="s">
        <v>3896</v>
      </c>
      <c r="L2673" s="22">
        <v>0</v>
      </c>
    </row>
    <row r="2674" spans="2:12">
      <c r="B2674" s="6" t="s">
        <v>3539</v>
      </c>
      <c r="C2674" s="22">
        <v>1578759</v>
      </c>
      <c r="E2674" s="6" t="s">
        <v>3535</v>
      </c>
      <c r="F2674" s="22">
        <v>0</v>
      </c>
      <c r="H2674" s="6" t="s">
        <v>3820</v>
      </c>
      <c r="I2674" s="22">
        <v>16975</v>
      </c>
      <c r="K2674" s="6" t="s">
        <v>3897</v>
      </c>
      <c r="L2674" s="22">
        <v>19013</v>
      </c>
    </row>
    <row r="2675" spans="2:12">
      <c r="B2675" s="6" t="s">
        <v>3540</v>
      </c>
      <c r="C2675" s="22">
        <v>0</v>
      </c>
      <c r="E2675" s="6" t="s">
        <v>3536</v>
      </c>
      <c r="F2675" s="22">
        <v>1466186</v>
      </c>
      <c r="H2675" s="6" t="s">
        <v>3821</v>
      </c>
      <c r="I2675" s="22">
        <v>2460007</v>
      </c>
      <c r="K2675" s="6" t="s">
        <v>3900</v>
      </c>
      <c r="L2675" s="22">
        <v>4896655</v>
      </c>
    </row>
    <row r="2676" spans="2:12">
      <c r="B2676" s="6" t="s">
        <v>3541</v>
      </c>
      <c r="C2676" s="22">
        <v>10490468</v>
      </c>
      <c r="E2676" s="6" t="s">
        <v>3537</v>
      </c>
      <c r="F2676" s="22">
        <v>89840</v>
      </c>
      <c r="H2676" s="6" t="s">
        <v>6805</v>
      </c>
      <c r="I2676" s="22">
        <v>0</v>
      </c>
      <c r="K2676" s="6" t="s">
        <v>3902</v>
      </c>
      <c r="L2676" s="22">
        <v>3611882</v>
      </c>
    </row>
    <row r="2677" spans="2:12">
      <c r="B2677" s="6" t="s">
        <v>3542</v>
      </c>
      <c r="C2677" s="22">
        <v>0</v>
      </c>
      <c r="E2677" s="6" t="s">
        <v>3538</v>
      </c>
      <c r="F2677" s="22">
        <v>172635</v>
      </c>
      <c r="H2677" s="6" t="s">
        <v>7245</v>
      </c>
      <c r="I2677" s="22">
        <v>0</v>
      </c>
      <c r="K2677" s="6" t="s">
        <v>3903</v>
      </c>
      <c r="L2677" s="22">
        <v>24848566</v>
      </c>
    </row>
    <row r="2678" spans="2:12">
      <c r="B2678" s="6" t="s">
        <v>3543</v>
      </c>
      <c r="C2678" s="22">
        <v>938035</v>
      </c>
      <c r="E2678" s="6" t="s">
        <v>3539</v>
      </c>
      <c r="F2678" s="22">
        <v>2143021</v>
      </c>
      <c r="H2678" s="6" t="s">
        <v>3824</v>
      </c>
      <c r="I2678" s="22">
        <v>691732</v>
      </c>
      <c r="K2678" s="6" t="s">
        <v>3904</v>
      </c>
      <c r="L2678" s="22">
        <v>1171714</v>
      </c>
    </row>
    <row r="2679" spans="2:12">
      <c r="B2679" s="6" t="s">
        <v>3544</v>
      </c>
      <c r="C2679" s="22">
        <v>204807</v>
      </c>
      <c r="E2679" s="6" t="s">
        <v>3541</v>
      </c>
      <c r="F2679" s="22">
        <v>16395770</v>
      </c>
      <c r="H2679" s="6" t="s">
        <v>6806</v>
      </c>
      <c r="I2679" s="22">
        <v>0</v>
      </c>
      <c r="K2679" s="6" t="s">
        <v>3905</v>
      </c>
      <c r="L2679" s="22">
        <v>498753</v>
      </c>
    </row>
    <row r="2680" spans="2:12">
      <c r="B2680" s="6" t="s">
        <v>3545</v>
      </c>
      <c r="C2680" s="22">
        <v>0</v>
      </c>
      <c r="E2680" s="6" t="s">
        <v>3542</v>
      </c>
      <c r="F2680" s="22">
        <v>0</v>
      </c>
      <c r="H2680" s="6" t="s">
        <v>3825</v>
      </c>
      <c r="I2680" s="22">
        <v>5388127</v>
      </c>
      <c r="K2680" s="6" t="s">
        <v>3906</v>
      </c>
      <c r="L2680" s="22">
        <v>1141810</v>
      </c>
    </row>
    <row r="2681" spans="2:12">
      <c r="B2681" s="6" t="s">
        <v>3546</v>
      </c>
      <c r="C2681" s="22">
        <v>2462155</v>
      </c>
      <c r="E2681" s="6" t="s">
        <v>3543</v>
      </c>
      <c r="F2681" s="22">
        <v>2917821</v>
      </c>
      <c r="H2681" s="6" t="s">
        <v>3826</v>
      </c>
      <c r="I2681" s="22">
        <v>21402108</v>
      </c>
      <c r="K2681" s="6" t="s">
        <v>7249</v>
      </c>
      <c r="L2681" s="22">
        <v>265775</v>
      </c>
    </row>
    <row r="2682" spans="2:12">
      <c r="B2682" s="6" t="s">
        <v>3547</v>
      </c>
      <c r="C2682" s="22">
        <v>11485</v>
      </c>
      <c r="E2682" s="6" t="s">
        <v>3544</v>
      </c>
      <c r="F2682" s="22">
        <v>160238</v>
      </c>
      <c r="H2682" s="6" t="s">
        <v>3827</v>
      </c>
      <c r="I2682" s="22">
        <v>8557755</v>
      </c>
      <c r="K2682" s="6" t="s">
        <v>6812</v>
      </c>
      <c r="L2682" s="22">
        <v>263249</v>
      </c>
    </row>
    <row r="2683" spans="2:12">
      <c r="B2683" s="6" t="s">
        <v>3548</v>
      </c>
      <c r="C2683" s="22">
        <v>8280140</v>
      </c>
      <c r="E2683" s="6" t="s">
        <v>3545</v>
      </c>
      <c r="F2683" s="22">
        <v>0</v>
      </c>
      <c r="H2683" s="6" t="s">
        <v>3829</v>
      </c>
      <c r="I2683" s="22">
        <v>832166</v>
      </c>
      <c r="K2683" s="6" t="s">
        <v>3907</v>
      </c>
      <c r="L2683" s="22">
        <v>8551</v>
      </c>
    </row>
    <row r="2684" spans="2:12">
      <c r="B2684" s="6" t="s">
        <v>3549</v>
      </c>
      <c r="C2684" s="22">
        <v>133984</v>
      </c>
      <c r="E2684" s="6" t="s">
        <v>3546</v>
      </c>
      <c r="F2684" s="22">
        <v>2916908</v>
      </c>
      <c r="H2684" s="6" t="s">
        <v>3830</v>
      </c>
      <c r="I2684" s="22">
        <v>0</v>
      </c>
      <c r="K2684" s="6" t="s">
        <v>3911</v>
      </c>
      <c r="L2684" s="22">
        <v>176107</v>
      </c>
    </row>
    <row r="2685" spans="2:12">
      <c r="B2685" s="6" t="s">
        <v>3550</v>
      </c>
      <c r="C2685" s="22">
        <v>210886</v>
      </c>
      <c r="E2685" s="6" t="s">
        <v>3547</v>
      </c>
      <c r="F2685" s="22">
        <v>0</v>
      </c>
      <c r="H2685" s="6" t="s">
        <v>3831</v>
      </c>
      <c r="I2685" s="22">
        <v>28185</v>
      </c>
      <c r="K2685" s="6" t="s">
        <v>3912</v>
      </c>
      <c r="L2685" s="22">
        <v>33417</v>
      </c>
    </row>
    <row r="2686" spans="2:12">
      <c r="B2686" s="6" t="s">
        <v>3551</v>
      </c>
      <c r="C2686" s="22">
        <v>0</v>
      </c>
      <c r="E2686" s="6" t="s">
        <v>6774</v>
      </c>
      <c r="F2686" s="22">
        <v>0</v>
      </c>
      <c r="H2686" s="6" t="s">
        <v>3832</v>
      </c>
      <c r="I2686" s="22">
        <v>0</v>
      </c>
      <c r="K2686" s="6" t="s">
        <v>3913</v>
      </c>
      <c r="L2686" s="22">
        <v>204870</v>
      </c>
    </row>
    <row r="2687" spans="2:12">
      <c r="B2687" s="6" t="s">
        <v>3552</v>
      </c>
      <c r="C2687" s="22">
        <v>0</v>
      </c>
      <c r="E2687" s="6" t="s">
        <v>3548</v>
      </c>
      <c r="F2687" s="22">
        <v>8557372</v>
      </c>
      <c r="H2687" s="6" t="s">
        <v>3834</v>
      </c>
      <c r="I2687" s="22">
        <v>28164</v>
      </c>
      <c r="K2687" s="6" t="s">
        <v>3915</v>
      </c>
      <c r="L2687" s="22">
        <v>46360</v>
      </c>
    </row>
    <row r="2688" spans="2:12">
      <c r="B2688" s="6" t="s">
        <v>3553</v>
      </c>
      <c r="C2688" s="22">
        <v>0</v>
      </c>
      <c r="E2688" s="6" t="s">
        <v>3549</v>
      </c>
      <c r="F2688" s="22">
        <v>0</v>
      </c>
      <c r="H2688" s="6" t="s">
        <v>3836</v>
      </c>
      <c r="I2688" s="22">
        <v>25898</v>
      </c>
      <c r="K2688" s="6" t="s">
        <v>7684</v>
      </c>
      <c r="L2688" s="22">
        <v>141494</v>
      </c>
    </row>
    <row r="2689" spans="2:12">
      <c r="B2689" s="6" t="s">
        <v>3554</v>
      </c>
      <c r="C2689" s="22">
        <v>0</v>
      </c>
      <c r="E2689" s="6" t="s">
        <v>3550</v>
      </c>
      <c r="F2689" s="22">
        <v>161471</v>
      </c>
      <c r="H2689" s="6" t="s">
        <v>3837</v>
      </c>
      <c r="I2689" s="22">
        <v>2421966</v>
      </c>
      <c r="K2689" s="6" t="s">
        <v>3920</v>
      </c>
      <c r="L2689" s="22">
        <v>172054</v>
      </c>
    </row>
    <row r="2690" spans="2:12">
      <c r="B2690" s="6" t="s">
        <v>3555</v>
      </c>
      <c r="C2690" s="22">
        <v>1165300</v>
      </c>
      <c r="E2690" s="6" t="s">
        <v>3551</v>
      </c>
      <c r="F2690" s="22">
        <v>0</v>
      </c>
      <c r="H2690" s="6" t="s">
        <v>3838</v>
      </c>
      <c r="I2690" s="22">
        <v>194595</v>
      </c>
      <c r="K2690" s="6" t="s">
        <v>3921</v>
      </c>
      <c r="L2690" s="22">
        <v>134422</v>
      </c>
    </row>
    <row r="2691" spans="2:12">
      <c r="B2691" s="6" t="s">
        <v>3556</v>
      </c>
      <c r="C2691" s="22">
        <v>0</v>
      </c>
      <c r="E2691" s="6" t="s">
        <v>3553</v>
      </c>
      <c r="F2691" s="22">
        <v>0</v>
      </c>
      <c r="H2691" s="6" t="s">
        <v>3839</v>
      </c>
      <c r="I2691" s="22">
        <v>8433</v>
      </c>
      <c r="K2691" s="6" t="s">
        <v>3923</v>
      </c>
      <c r="L2691" s="22">
        <v>550810</v>
      </c>
    </row>
    <row r="2692" spans="2:12">
      <c r="B2692" s="6" t="s">
        <v>3557</v>
      </c>
      <c r="C2692" s="22">
        <v>1412622</v>
      </c>
      <c r="E2692" s="6" t="s">
        <v>3554</v>
      </c>
      <c r="F2692" s="22">
        <v>0</v>
      </c>
      <c r="H2692" s="6" t="s">
        <v>3840</v>
      </c>
      <c r="I2692" s="22">
        <v>0</v>
      </c>
      <c r="K2692" s="6" t="s">
        <v>7685</v>
      </c>
      <c r="L2692" s="22">
        <v>629</v>
      </c>
    </row>
    <row r="2693" spans="2:12">
      <c r="B2693" s="6" t="s">
        <v>3558</v>
      </c>
      <c r="C2693" s="22">
        <v>4102750</v>
      </c>
      <c r="E2693" s="6" t="s">
        <v>3555</v>
      </c>
      <c r="F2693" s="22">
        <v>2241650</v>
      </c>
      <c r="H2693" s="6" t="s">
        <v>6807</v>
      </c>
      <c r="I2693" s="22">
        <v>11811</v>
      </c>
      <c r="K2693" s="6" t="s">
        <v>3924</v>
      </c>
      <c r="L2693" s="22">
        <v>29977</v>
      </c>
    </row>
    <row r="2694" spans="2:12">
      <c r="B2694" s="6" t="s">
        <v>3559</v>
      </c>
      <c r="C2694" s="22">
        <v>1998355</v>
      </c>
      <c r="E2694" s="6" t="s">
        <v>6775</v>
      </c>
      <c r="F2694" s="22">
        <v>0</v>
      </c>
      <c r="H2694" s="6" t="s">
        <v>3841</v>
      </c>
      <c r="I2694" s="22">
        <v>2570998</v>
      </c>
      <c r="K2694" s="6" t="s">
        <v>3925</v>
      </c>
      <c r="L2694" s="22">
        <v>3884850</v>
      </c>
    </row>
    <row r="2695" spans="2:12">
      <c r="B2695" s="6" t="s">
        <v>3560</v>
      </c>
      <c r="C2695" s="22">
        <v>34531</v>
      </c>
      <c r="E2695" s="6" t="s">
        <v>3557</v>
      </c>
      <c r="F2695" s="22">
        <v>3217485</v>
      </c>
      <c r="H2695" s="6" t="s">
        <v>6808</v>
      </c>
      <c r="I2695" s="22">
        <v>63729</v>
      </c>
      <c r="K2695" s="6" t="s">
        <v>3926</v>
      </c>
      <c r="L2695" s="22">
        <v>75816</v>
      </c>
    </row>
    <row r="2696" spans="2:12">
      <c r="B2696" s="6" t="s">
        <v>3561</v>
      </c>
      <c r="C2696" s="22">
        <v>456304</v>
      </c>
      <c r="E2696" s="6" t="s">
        <v>3558</v>
      </c>
      <c r="F2696" s="22">
        <v>4985941</v>
      </c>
      <c r="H2696" s="6" t="s">
        <v>7246</v>
      </c>
      <c r="I2696" s="22">
        <v>0</v>
      </c>
      <c r="K2696" s="6" t="s">
        <v>7250</v>
      </c>
      <c r="L2696" s="22">
        <v>117861</v>
      </c>
    </row>
    <row r="2697" spans="2:12">
      <c r="B2697" s="6" t="s">
        <v>3562</v>
      </c>
      <c r="C2697" s="22">
        <v>873150</v>
      </c>
      <c r="E2697" s="6" t="s">
        <v>3559</v>
      </c>
      <c r="F2697" s="22">
        <v>1820103</v>
      </c>
      <c r="H2697" s="6" t="s">
        <v>3842</v>
      </c>
      <c r="I2697" s="22">
        <v>27608</v>
      </c>
      <c r="K2697" s="6" t="s">
        <v>7251</v>
      </c>
      <c r="L2697" s="22">
        <v>0</v>
      </c>
    </row>
    <row r="2698" spans="2:12">
      <c r="B2698" s="6" t="s">
        <v>3563</v>
      </c>
      <c r="C2698" s="22">
        <v>0</v>
      </c>
      <c r="E2698" s="6" t="s">
        <v>3560</v>
      </c>
      <c r="F2698" s="22">
        <v>0</v>
      </c>
      <c r="H2698" s="6" t="s">
        <v>3843</v>
      </c>
      <c r="I2698" s="22">
        <v>859772</v>
      </c>
      <c r="K2698" s="6" t="s">
        <v>3928</v>
      </c>
      <c r="L2698" s="22">
        <v>504131</v>
      </c>
    </row>
    <row r="2699" spans="2:12">
      <c r="B2699" s="6" t="s">
        <v>3564</v>
      </c>
      <c r="C2699" s="22">
        <v>0</v>
      </c>
      <c r="E2699" s="6" t="s">
        <v>3561</v>
      </c>
      <c r="F2699" s="22">
        <v>212365</v>
      </c>
      <c r="H2699" s="6" t="s">
        <v>3844</v>
      </c>
      <c r="I2699" s="22">
        <v>26057555</v>
      </c>
      <c r="K2699" s="6" t="s">
        <v>3929</v>
      </c>
      <c r="L2699" s="22">
        <v>22074576</v>
      </c>
    </row>
    <row r="2700" spans="2:12">
      <c r="B2700" s="6" t="s">
        <v>3565</v>
      </c>
      <c r="C2700" s="22">
        <v>0</v>
      </c>
      <c r="E2700" s="6" t="s">
        <v>3562</v>
      </c>
      <c r="F2700" s="22">
        <v>297610</v>
      </c>
      <c r="H2700" s="6" t="s">
        <v>3845</v>
      </c>
      <c r="I2700" s="22">
        <v>5361198</v>
      </c>
      <c r="K2700" s="6" t="s">
        <v>3931</v>
      </c>
      <c r="L2700" s="22">
        <v>363461</v>
      </c>
    </row>
    <row r="2701" spans="2:12">
      <c r="B2701" s="6" t="s">
        <v>3566</v>
      </c>
      <c r="C2701" s="22">
        <v>0</v>
      </c>
      <c r="E2701" s="6" t="s">
        <v>3563</v>
      </c>
      <c r="F2701" s="22">
        <v>0</v>
      </c>
      <c r="H2701" s="6" t="s">
        <v>3848</v>
      </c>
      <c r="I2701" s="22">
        <v>22807</v>
      </c>
      <c r="K2701" s="6" t="s">
        <v>3933</v>
      </c>
      <c r="L2701" s="22">
        <v>99898642</v>
      </c>
    </row>
    <row r="2702" spans="2:12">
      <c r="B2702" s="6" t="s">
        <v>3567</v>
      </c>
      <c r="C2702" s="22">
        <v>40240</v>
      </c>
      <c r="E2702" s="6" t="s">
        <v>3564</v>
      </c>
      <c r="F2702" s="22">
        <v>0</v>
      </c>
      <c r="H2702" s="6" t="s">
        <v>3850</v>
      </c>
      <c r="I2702" s="22">
        <v>9232462</v>
      </c>
      <c r="K2702" s="6" t="s">
        <v>3934</v>
      </c>
      <c r="L2702" s="22">
        <v>27580</v>
      </c>
    </row>
    <row r="2703" spans="2:12">
      <c r="B2703" s="6" t="s">
        <v>3568</v>
      </c>
      <c r="C2703" s="22">
        <v>0</v>
      </c>
      <c r="E2703" s="6" t="s">
        <v>3565</v>
      </c>
      <c r="F2703" s="22">
        <v>0</v>
      </c>
      <c r="H2703" s="6" t="s">
        <v>3852</v>
      </c>
      <c r="I2703" s="22">
        <v>271920</v>
      </c>
      <c r="K2703" s="6" t="s">
        <v>3935</v>
      </c>
      <c r="L2703" s="22">
        <v>117943</v>
      </c>
    </row>
    <row r="2704" spans="2:12">
      <c r="B2704" s="6" t="s">
        <v>3569</v>
      </c>
      <c r="C2704" s="22">
        <v>0</v>
      </c>
      <c r="E2704" s="6" t="s">
        <v>3566</v>
      </c>
      <c r="F2704" s="22">
        <v>0</v>
      </c>
      <c r="H2704" s="6" t="s">
        <v>3853</v>
      </c>
      <c r="I2704" s="22">
        <v>6388</v>
      </c>
      <c r="K2704" s="6" t="s">
        <v>3936</v>
      </c>
      <c r="L2704" s="22">
        <v>39660</v>
      </c>
    </row>
    <row r="2705" spans="2:12">
      <c r="B2705" s="6" t="s">
        <v>3570</v>
      </c>
      <c r="C2705" s="22">
        <v>815206</v>
      </c>
      <c r="E2705" s="6" t="s">
        <v>3568</v>
      </c>
      <c r="F2705" s="22">
        <v>0</v>
      </c>
      <c r="H2705" s="6" t="s">
        <v>3855</v>
      </c>
      <c r="I2705" s="22">
        <v>14284888</v>
      </c>
      <c r="K2705" s="6" t="s">
        <v>6813</v>
      </c>
      <c r="L2705" s="22">
        <v>0</v>
      </c>
    </row>
    <row r="2706" spans="2:12">
      <c r="B2706" s="6" t="s">
        <v>3571</v>
      </c>
      <c r="C2706" s="22">
        <v>0</v>
      </c>
      <c r="E2706" s="6" t="s">
        <v>3569</v>
      </c>
      <c r="F2706" s="22">
        <v>0</v>
      </c>
      <c r="H2706" s="6" t="s">
        <v>3857</v>
      </c>
      <c r="I2706" s="22">
        <v>287200</v>
      </c>
      <c r="K2706" s="6" t="s">
        <v>3937</v>
      </c>
      <c r="L2706" s="22">
        <v>51153</v>
      </c>
    </row>
    <row r="2707" spans="2:12">
      <c r="B2707" s="6" t="s">
        <v>3572</v>
      </c>
      <c r="C2707" s="22">
        <v>0</v>
      </c>
      <c r="E2707" s="6" t="s">
        <v>3570</v>
      </c>
      <c r="F2707" s="22">
        <v>398688</v>
      </c>
      <c r="H2707" s="6" t="s">
        <v>3858</v>
      </c>
      <c r="I2707" s="22">
        <v>48753</v>
      </c>
      <c r="K2707" s="6" t="s">
        <v>3938</v>
      </c>
      <c r="L2707" s="22">
        <v>39524</v>
      </c>
    </row>
    <row r="2708" spans="2:12">
      <c r="B2708" s="6" t="s">
        <v>3573</v>
      </c>
      <c r="C2708" s="22">
        <v>0</v>
      </c>
      <c r="E2708" s="6" t="s">
        <v>3571</v>
      </c>
      <c r="F2708" s="22">
        <v>4800</v>
      </c>
      <c r="H2708" s="6" t="s">
        <v>3859</v>
      </c>
      <c r="I2708" s="22">
        <v>0</v>
      </c>
      <c r="K2708" s="6" t="s">
        <v>7686</v>
      </c>
      <c r="L2708" s="22">
        <v>0</v>
      </c>
    </row>
    <row r="2709" spans="2:12">
      <c r="B2709" s="6" t="s">
        <v>3574</v>
      </c>
      <c r="C2709" s="22">
        <v>329184</v>
      </c>
      <c r="E2709" s="6" t="s">
        <v>6776</v>
      </c>
      <c r="F2709" s="22">
        <v>0</v>
      </c>
      <c r="H2709" s="6" t="s">
        <v>3861</v>
      </c>
      <c r="I2709" s="22">
        <v>611007</v>
      </c>
      <c r="K2709" s="6" t="s">
        <v>3940</v>
      </c>
      <c r="L2709" s="22">
        <v>1024666</v>
      </c>
    </row>
    <row r="2710" spans="2:12">
      <c r="B2710" s="6" t="s">
        <v>3575</v>
      </c>
      <c r="C2710" s="22">
        <v>0</v>
      </c>
      <c r="E2710" s="6" t="s">
        <v>3572</v>
      </c>
      <c r="F2710" s="22">
        <v>0</v>
      </c>
      <c r="H2710" s="6" t="s">
        <v>3862</v>
      </c>
      <c r="I2710" s="22">
        <v>698995</v>
      </c>
      <c r="K2710" s="6" t="s">
        <v>6814</v>
      </c>
      <c r="L2710" s="22">
        <v>145078</v>
      </c>
    </row>
    <row r="2711" spans="2:12">
      <c r="B2711" s="6" t="s">
        <v>3576</v>
      </c>
      <c r="C2711" s="22">
        <v>143788</v>
      </c>
      <c r="E2711" s="6" t="s">
        <v>6777</v>
      </c>
      <c r="F2711" s="22">
        <v>0</v>
      </c>
      <c r="H2711" s="6" t="s">
        <v>3864</v>
      </c>
      <c r="I2711" s="22">
        <v>424669</v>
      </c>
      <c r="K2711" s="6" t="s">
        <v>6815</v>
      </c>
      <c r="L2711" s="22">
        <v>0</v>
      </c>
    </row>
    <row r="2712" spans="2:12">
      <c r="B2712" s="6" t="s">
        <v>3577</v>
      </c>
      <c r="C2712" s="22">
        <v>284546</v>
      </c>
      <c r="E2712" s="6" t="s">
        <v>3573</v>
      </c>
      <c r="F2712" s="22">
        <v>0</v>
      </c>
      <c r="H2712" s="6" t="s">
        <v>3868</v>
      </c>
      <c r="I2712" s="22">
        <v>5970</v>
      </c>
      <c r="K2712" s="6" t="s">
        <v>3941</v>
      </c>
      <c r="L2712" s="22">
        <v>0</v>
      </c>
    </row>
    <row r="2713" spans="2:12">
      <c r="B2713" s="6" t="s">
        <v>3578</v>
      </c>
      <c r="C2713" s="22">
        <v>161484</v>
      </c>
      <c r="E2713" s="6" t="s">
        <v>3574</v>
      </c>
      <c r="F2713" s="22">
        <v>0</v>
      </c>
      <c r="H2713" s="6" t="s">
        <v>3870</v>
      </c>
      <c r="I2713" s="22">
        <v>3936127</v>
      </c>
      <c r="K2713" s="6" t="s">
        <v>6816</v>
      </c>
      <c r="L2713" s="22">
        <v>0</v>
      </c>
    </row>
    <row r="2714" spans="2:12">
      <c r="B2714" s="6" t="s">
        <v>3579</v>
      </c>
      <c r="C2714" s="22">
        <v>0</v>
      </c>
      <c r="E2714" s="6" t="s">
        <v>3575</v>
      </c>
      <c r="F2714" s="22">
        <v>0</v>
      </c>
      <c r="H2714" s="6" t="s">
        <v>6809</v>
      </c>
      <c r="I2714" s="22">
        <v>148209</v>
      </c>
      <c r="K2714" s="6" t="s">
        <v>7687</v>
      </c>
      <c r="L2714" s="22">
        <v>0</v>
      </c>
    </row>
    <row r="2715" spans="2:12">
      <c r="B2715" s="6" t="s">
        <v>3580</v>
      </c>
      <c r="C2715" s="22">
        <v>0</v>
      </c>
      <c r="E2715" s="6" t="s">
        <v>3576</v>
      </c>
      <c r="F2715" s="22">
        <v>1559316</v>
      </c>
      <c r="H2715" s="6" t="s">
        <v>3871</v>
      </c>
      <c r="I2715" s="22">
        <v>74335</v>
      </c>
      <c r="K2715" s="6" t="s">
        <v>3944</v>
      </c>
      <c r="L2715" s="22">
        <v>777524</v>
      </c>
    </row>
    <row r="2716" spans="2:12">
      <c r="B2716" s="6" t="s">
        <v>3581</v>
      </c>
      <c r="C2716" s="22">
        <v>394974</v>
      </c>
      <c r="E2716" s="6" t="s">
        <v>3577</v>
      </c>
      <c r="F2716" s="22">
        <v>7109</v>
      </c>
      <c r="H2716" s="6" t="s">
        <v>3872</v>
      </c>
      <c r="I2716" s="22">
        <v>18049</v>
      </c>
      <c r="K2716" s="6" t="s">
        <v>3945</v>
      </c>
      <c r="L2716" s="22">
        <v>3659014</v>
      </c>
    </row>
    <row r="2717" spans="2:12">
      <c r="B2717" s="6" t="s">
        <v>3582</v>
      </c>
      <c r="C2717" s="22">
        <v>1670902</v>
      </c>
      <c r="E2717" s="6" t="s">
        <v>3578</v>
      </c>
      <c r="F2717" s="22">
        <v>2031</v>
      </c>
      <c r="H2717" s="6" t="s">
        <v>3873</v>
      </c>
      <c r="I2717" s="22">
        <v>0</v>
      </c>
      <c r="K2717" s="6" t="s">
        <v>3946</v>
      </c>
      <c r="L2717" s="22">
        <v>97788</v>
      </c>
    </row>
    <row r="2718" spans="2:12">
      <c r="B2718" s="6" t="s">
        <v>3583</v>
      </c>
      <c r="C2718" s="22">
        <v>0</v>
      </c>
      <c r="E2718" s="6" t="s">
        <v>3579</v>
      </c>
      <c r="F2718" s="22">
        <v>0</v>
      </c>
      <c r="H2718" s="6" t="s">
        <v>3875</v>
      </c>
      <c r="I2718" s="22">
        <v>7419770</v>
      </c>
      <c r="K2718" s="6" t="s">
        <v>3947</v>
      </c>
      <c r="L2718" s="22">
        <v>0</v>
      </c>
    </row>
    <row r="2719" spans="2:12">
      <c r="B2719" s="6" t="s">
        <v>3584</v>
      </c>
      <c r="C2719" s="22">
        <v>964228</v>
      </c>
      <c r="E2719" s="6" t="s">
        <v>6778</v>
      </c>
      <c r="F2719" s="22">
        <v>0</v>
      </c>
      <c r="H2719" s="6" t="s">
        <v>3877</v>
      </c>
      <c r="I2719" s="22">
        <v>0</v>
      </c>
      <c r="K2719" s="6" t="s">
        <v>3949</v>
      </c>
      <c r="L2719" s="22">
        <v>1210956</v>
      </c>
    </row>
    <row r="2720" spans="2:12">
      <c r="B2720" s="6" t="s">
        <v>3585</v>
      </c>
      <c r="C2720" s="22">
        <v>86665</v>
      </c>
      <c r="E2720" s="6" t="s">
        <v>6779</v>
      </c>
      <c r="F2720" s="22">
        <v>0</v>
      </c>
      <c r="H2720" s="6" t="s">
        <v>3879</v>
      </c>
      <c r="I2720" s="22">
        <v>0</v>
      </c>
      <c r="K2720" s="6" t="s">
        <v>3950</v>
      </c>
      <c r="L2720" s="22">
        <v>6779941</v>
      </c>
    </row>
    <row r="2721" spans="2:12">
      <c r="B2721" s="6" t="s">
        <v>3586</v>
      </c>
      <c r="C2721" s="22">
        <v>332573</v>
      </c>
      <c r="E2721" s="6" t="s">
        <v>3580</v>
      </c>
      <c r="F2721" s="22">
        <v>23380</v>
      </c>
      <c r="H2721" s="6" t="s">
        <v>7247</v>
      </c>
      <c r="I2721" s="22">
        <v>29523</v>
      </c>
      <c r="K2721" s="6" t="s">
        <v>6817</v>
      </c>
      <c r="L2721" s="22">
        <v>15937</v>
      </c>
    </row>
    <row r="2722" spans="2:12">
      <c r="B2722" s="6" t="s">
        <v>3587</v>
      </c>
      <c r="C2722" s="22">
        <v>0</v>
      </c>
      <c r="E2722" s="6" t="s">
        <v>3581</v>
      </c>
      <c r="F2722" s="22">
        <v>359200</v>
      </c>
      <c r="H2722" s="6" t="s">
        <v>6810</v>
      </c>
      <c r="I2722" s="22">
        <v>0</v>
      </c>
      <c r="K2722" s="6" t="s">
        <v>6818</v>
      </c>
      <c r="L2722" s="22">
        <v>0</v>
      </c>
    </row>
    <row r="2723" spans="2:12">
      <c r="B2723" s="6" t="s">
        <v>3588</v>
      </c>
      <c r="C2723" s="22">
        <v>100904114</v>
      </c>
      <c r="E2723" s="6" t="s">
        <v>3582</v>
      </c>
      <c r="F2723" s="22">
        <v>1704216</v>
      </c>
      <c r="H2723" s="6" t="s">
        <v>3883</v>
      </c>
      <c r="I2723" s="22">
        <v>0</v>
      </c>
      <c r="K2723" s="6" t="s">
        <v>3951</v>
      </c>
      <c r="L2723" s="22">
        <v>66764</v>
      </c>
    </row>
    <row r="2724" spans="2:12">
      <c r="B2724" s="6" t="s">
        <v>3589</v>
      </c>
      <c r="C2724" s="22">
        <v>1438019</v>
      </c>
      <c r="E2724" s="6" t="s">
        <v>3583</v>
      </c>
      <c r="F2724" s="22">
        <v>0</v>
      </c>
      <c r="H2724" s="6" t="s">
        <v>3884</v>
      </c>
      <c r="I2724" s="22">
        <v>0</v>
      </c>
      <c r="K2724" s="6" t="s">
        <v>3952</v>
      </c>
      <c r="L2724" s="22">
        <v>3560911</v>
      </c>
    </row>
    <row r="2725" spans="2:12">
      <c r="B2725" s="6" t="s">
        <v>3590</v>
      </c>
      <c r="C2725" s="22">
        <v>175583</v>
      </c>
      <c r="E2725" s="6" t="s">
        <v>3584</v>
      </c>
      <c r="F2725" s="22">
        <v>985332</v>
      </c>
      <c r="H2725" s="6" t="s">
        <v>3885</v>
      </c>
      <c r="I2725" s="22">
        <v>2615970</v>
      </c>
      <c r="K2725" s="6" t="s">
        <v>3953</v>
      </c>
      <c r="L2725" s="22">
        <v>1675005</v>
      </c>
    </row>
    <row r="2726" spans="2:12">
      <c r="B2726" s="6" t="s">
        <v>3591</v>
      </c>
      <c r="C2726" s="22">
        <v>24800</v>
      </c>
      <c r="E2726" s="6" t="s">
        <v>3585</v>
      </c>
      <c r="F2726" s="22">
        <v>8327</v>
      </c>
      <c r="H2726" s="6" t="s">
        <v>3886</v>
      </c>
      <c r="I2726" s="22">
        <v>0</v>
      </c>
      <c r="K2726" s="6" t="s">
        <v>7688</v>
      </c>
      <c r="L2726" s="22">
        <v>0</v>
      </c>
    </row>
    <row r="2727" spans="2:12">
      <c r="B2727" s="6" t="s">
        <v>3592</v>
      </c>
      <c r="C2727" s="22">
        <v>0</v>
      </c>
      <c r="E2727" s="6" t="s">
        <v>3586</v>
      </c>
      <c r="F2727" s="22">
        <v>266042</v>
      </c>
      <c r="H2727" s="6" t="s">
        <v>3887</v>
      </c>
      <c r="I2727" s="22">
        <v>54942</v>
      </c>
      <c r="K2727" s="6" t="s">
        <v>3954</v>
      </c>
      <c r="L2727" s="22">
        <v>25857</v>
      </c>
    </row>
    <row r="2728" spans="2:12">
      <c r="B2728" s="6" t="s">
        <v>3593</v>
      </c>
      <c r="C2728" s="22">
        <v>0</v>
      </c>
      <c r="E2728" s="6" t="s">
        <v>3587</v>
      </c>
      <c r="F2728" s="22">
        <v>0</v>
      </c>
      <c r="H2728" s="6" t="s">
        <v>3888</v>
      </c>
      <c r="I2728" s="22">
        <v>0</v>
      </c>
      <c r="K2728" s="6" t="s">
        <v>3955</v>
      </c>
      <c r="L2728" s="22">
        <v>12500</v>
      </c>
    </row>
    <row r="2729" spans="2:12">
      <c r="B2729" s="6" t="s">
        <v>3594</v>
      </c>
      <c r="C2729" s="22">
        <v>79207</v>
      </c>
      <c r="E2729" s="6" t="s">
        <v>3588</v>
      </c>
      <c r="F2729" s="22">
        <v>62562003</v>
      </c>
      <c r="H2729" s="6" t="s">
        <v>3889</v>
      </c>
      <c r="I2729" s="22">
        <v>128645</v>
      </c>
      <c r="K2729" s="6" t="s">
        <v>7689</v>
      </c>
      <c r="L2729" s="22">
        <v>0</v>
      </c>
    </row>
    <row r="2730" spans="2:12">
      <c r="B2730" s="6" t="s">
        <v>3595</v>
      </c>
      <c r="C2730" s="22">
        <v>0</v>
      </c>
      <c r="E2730" s="6" t="s">
        <v>3589</v>
      </c>
      <c r="F2730" s="22">
        <v>2602334</v>
      </c>
      <c r="H2730" s="6" t="s">
        <v>3892</v>
      </c>
      <c r="I2730" s="22">
        <v>2491499</v>
      </c>
      <c r="K2730" s="6" t="s">
        <v>3957</v>
      </c>
      <c r="L2730" s="22">
        <v>30027</v>
      </c>
    </row>
    <row r="2731" spans="2:12">
      <c r="B2731" s="6" t="s">
        <v>3596</v>
      </c>
      <c r="C2731" s="22">
        <v>398277</v>
      </c>
      <c r="E2731" s="6" t="s">
        <v>3590</v>
      </c>
      <c r="F2731" s="22">
        <v>147961</v>
      </c>
      <c r="H2731" s="6" t="s">
        <v>3893</v>
      </c>
      <c r="I2731" s="22">
        <v>0</v>
      </c>
      <c r="K2731" s="6" t="s">
        <v>3962</v>
      </c>
      <c r="L2731" s="22">
        <v>50750</v>
      </c>
    </row>
    <row r="2732" spans="2:12">
      <c r="B2732" s="6" t="s">
        <v>3597</v>
      </c>
      <c r="C2732" s="22">
        <v>0</v>
      </c>
      <c r="E2732" s="6" t="s">
        <v>3591</v>
      </c>
      <c r="F2732" s="22">
        <v>6400</v>
      </c>
      <c r="H2732" s="6" t="s">
        <v>6811</v>
      </c>
      <c r="I2732" s="22">
        <v>100000</v>
      </c>
      <c r="K2732" s="6" t="s">
        <v>7690</v>
      </c>
      <c r="L2732" s="22">
        <v>0</v>
      </c>
    </row>
    <row r="2733" spans="2:12">
      <c r="B2733" s="6" t="s">
        <v>3598</v>
      </c>
      <c r="C2733" s="22">
        <v>0</v>
      </c>
      <c r="E2733" s="6" t="s">
        <v>3592</v>
      </c>
      <c r="F2733" s="22">
        <v>0</v>
      </c>
      <c r="H2733" s="6" t="s">
        <v>3894</v>
      </c>
      <c r="I2733" s="22">
        <v>0</v>
      </c>
      <c r="K2733" s="6" t="s">
        <v>3963</v>
      </c>
      <c r="L2733" s="22">
        <v>376342</v>
      </c>
    </row>
    <row r="2734" spans="2:12">
      <c r="B2734" s="6" t="s">
        <v>3599</v>
      </c>
      <c r="C2734" s="22">
        <v>0</v>
      </c>
      <c r="E2734" s="6" t="s">
        <v>3593</v>
      </c>
      <c r="F2734" s="22">
        <v>0</v>
      </c>
      <c r="H2734" s="6" t="s">
        <v>7248</v>
      </c>
      <c r="I2734" s="22">
        <v>0</v>
      </c>
      <c r="K2734" s="6" t="s">
        <v>3964</v>
      </c>
      <c r="L2734" s="22">
        <v>193444</v>
      </c>
    </row>
    <row r="2735" spans="2:12">
      <c r="B2735" s="6" t="s">
        <v>3600</v>
      </c>
      <c r="C2735" s="22">
        <v>80000</v>
      </c>
      <c r="E2735" s="6" t="s">
        <v>3594</v>
      </c>
      <c r="F2735" s="22">
        <v>128132</v>
      </c>
      <c r="H2735" s="6" t="s">
        <v>3896</v>
      </c>
      <c r="I2735" s="22">
        <v>0</v>
      </c>
      <c r="K2735" s="6" t="s">
        <v>3965</v>
      </c>
      <c r="L2735" s="22">
        <v>0</v>
      </c>
    </row>
    <row r="2736" spans="2:12">
      <c r="B2736" s="6" t="s">
        <v>3601</v>
      </c>
      <c r="C2736" s="22">
        <v>31511716</v>
      </c>
      <c r="E2736" s="6" t="s">
        <v>3595</v>
      </c>
      <c r="F2736" s="22">
        <v>20000</v>
      </c>
      <c r="H2736" s="6" t="s">
        <v>3897</v>
      </c>
      <c r="I2736" s="22">
        <v>11297</v>
      </c>
      <c r="K2736" s="6" t="s">
        <v>3967</v>
      </c>
      <c r="L2736" s="22">
        <v>366973</v>
      </c>
    </row>
    <row r="2737" spans="2:12">
      <c r="B2737" s="6" t="s">
        <v>3602</v>
      </c>
      <c r="C2737" s="22">
        <v>0</v>
      </c>
      <c r="E2737" s="6" t="s">
        <v>3596</v>
      </c>
      <c r="F2737" s="22">
        <v>336572</v>
      </c>
      <c r="H2737" s="6" t="s">
        <v>3900</v>
      </c>
      <c r="I2737" s="22">
        <v>4025731</v>
      </c>
      <c r="K2737" s="6" t="s">
        <v>3968</v>
      </c>
      <c r="L2737" s="22">
        <v>0</v>
      </c>
    </row>
    <row r="2738" spans="2:12">
      <c r="B2738" s="6" t="s">
        <v>3603</v>
      </c>
      <c r="C2738" s="22">
        <v>18266</v>
      </c>
      <c r="E2738" s="6" t="s">
        <v>3597</v>
      </c>
      <c r="F2738" s="22">
        <v>50338</v>
      </c>
      <c r="H2738" s="6" t="s">
        <v>3902</v>
      </c>
      <c r="I2738" s="22">
        <v>14557765</v>
      </c>
      <c r="K2738" s="6" t="s">
        <v>3969</v>
      </c>
      <c r="L2738" s="22">
        <v>0</v>
      </c>
    </row>
    <row r="2739" spans="2:12">
      <c r="B2739" s="6" t="s">
        <v>3604</v>
      </c>
      <c r="C2739" s="22">
        <v>0</v>
      </c>
      <c r="E2739" s="6" t="s">
        <v>3598</v>
      </c>
      <c r="F2739" s="22">
        <v>0</v>
      </c>
      <c r="H2739" s="6" t="s">
        <v>3903</v>
      </c>
      <c r="I2739" s="22">
        <v>21342690</v>
      </c>
      <c r="K2739" s="6" t="s">
        <v>3973</v>
      </c>
      <c r="L2739" s="22">
        <v>49910</v>
      </c>
    </row>
    <row r="2740" spans="2:12">
      <c r="B2740" s="6" t="s">
        <v>3605</v>
      </c>
      <c r="C2740" s="22">
        <v>155789</v>
      </c>
      <c r="E2740" s="6" t="s">
        <v>3599</v>
      </c>
      <c r="F2740" s="22">
        <v>0</v>
      </c>
      <c r="H2740" s="6" t="s">
        <v>3904</v>
      </c>
      <c r="I2740" s="22">
        <v>101325</v>
      </c>
      <c r="K2740" s="6" t="s">
        <v>6819</v>
      </c>
      <c r="L2740" s="22">
        <v>0</v>
      </c>
    </row>
    <row r="2741" spans="2:12">
      <c r="B2741" s="6" t="s">
        <v>3606</v>
      </c>
      <c r="C2741" s="22">
        <v>0</v>
      </c>
      <c r="E2741" s="6" t="s">
        <v>3600</v>
      </c>
      <c r="F2741" s="22">
        <v>60000</v>
      </c>
      <c r="H2741" s="6" t="s">
        <v>3905</v>
      </c>
      <c r="I2741" s="22">
        <v>1136580</v>
      </c>
      <c r="K2741" s="6" t="s">
        <v>6820</v>
      </c>
      <c r="L2741" s="22">
        <v>45800</v>
      </c>
    </row>
    <row r="2742" spans="2:12">
      <c r="B2742" s="6" t="s">
        <v>3607</v>
      </c>
      <c r="C2742" s="22">
        <v>1322467</v>
      </c>
      <c r="E2742" s="6" t="s">
        <v>3601</v>
      </c>
      <c r="F2742" s="22">
        <v>40933509</v>
      </c>
      <c r="H2742" s="6" t="s">
        <v>3906</v>
      </c>
      <c r="I2742" s="22">
        <v>1790375</v>
      </c>
      <c r="K2742" s="6" t="s">
        <v>3974</v>
      </c>
      <c r="L2742" s="22">
        <v>0</v>
      </c>
    </row>
    <row r="2743" spans="2:12">
      <c r="B2743" s="6" t="s">
        <v>3608</v>
      </c>
      <c r="C2743" s="22">
        <v>0</v>
      </c>
      <c r="E2743" s="6" t="s">
        <v>3602</v>
      </c>
      <c r="F2743" s="22">
        <v>39480</v>
      </c>
      <c r="H2743" s="6" t="s">
        <v>7249</v>
      </c>
      <c r="I2743" s="22">
        <v>0</v>
      </c>
      <c r="K2743" s="6" t="s">
        <v>3975</v>
      </c>
      <c r="L2743" s="22">
        <v>4516439</v>
      </c>
    </row>
    <row r="2744" spans="2:12">
      <c r="B2744" s="6" t="s">
        <v>3609</v>
      </c>
      <c r="C2744" s="22">
        <v>3938</v>
      </c>
      <c r="E2744" s="6" t="s">
        <v>3603</v>
      </c>
      <c r="F2744" s="22">
        <v>23177</v>
      </c>
      <c r="H2744" s="6" t="s">
        <v>6812</v>
      </c>
      <c r="I2744" s="22">
        <v>126751</v>
      </c>
      <c r="K2744" s="6" t="s">
        <v>6821</v>
      </c>
      <c r="L2744" s="22">
        <v>26700</v>
      </c>
    </row>
    <row r="2745" spans="2:12">
      <c r="B2745" s="6" t="s">
        <v>3610</v>
      </c>
      <c r="C2745" s="22">
        <v>2605621</v>
      </c>
      <c r="E2745" s="6" t="s">
        <v>3604</v>
      </c>
      <c r="F2745" s="22">
        <v>72352</v>
      </c>
      <c r="H2745" s="6" t="s">
        <v>3907</v>
      </c>
      <c r="I2745" s="22">
        <v>264</v>
      </c>
      <c r="K2745" s="6" t="s">
        <v>7252</v>
      </c>
      <c r="L2745" s="22">
        <v>10137</v>
      </c>
    </row>
    <row r="2746" spans="2:12">
      <c r="B2746" s="6" t="s">
        <v>3611</v>
      </c>
      <c r="C2746" s="22">
        <v>903692</v>
      </c>
      <c r="E2746" s="6" t="s">
        <v>3605</v>
      </c>
      <c r="F2746" s="22">
        <v>316593</v>
      </c>
      <c r="H2746" s="6" t="s">
        <v>3911</v>
      </c>
      <c r="I2746" s="22">
        <v>87108</v>
      </c>
      <c r="K2746" s="6" t="s">
        <v>3976</v>
      </c>
      <c r="L2746" s="22">
        <v>17034344</v>
      </c>
    </row>
    <row r="2747" spans="2:12">
      <c r="B2747" s="6" t="s">
        <v>3612</v>
      </c>
      <c r="C2747" s="22">
        <v>510</v>
      </c>
      <c r="E2747" s="6" t="s">
        <v>3606</v>
      </c>
      <c r="F2747" s="22">
        <v>3402</v>
      </c>
      <c r="H2747" s="6" t="s">
        <v>3912</v>
      </c>
      <c r="I2747" s="22">
        <v>25826</v>
      </c>
      <c r="K2747" s="6" t="s">
        <v>7691</v>
      </c>
      <c r="L2747" s="22">
        <v>0</v>
      </c>
    </row>
    <row r="2748" spans="2:12">
      <c r="B2748" s="6" t="s">
        <v>3613</v>
      </c>
      <c r="C2748" s="22">
        <v>0</v>
      </c>
      <c r="E2748" s="6" t="s">
        <v>3607</v>
      </c>
      <c r="F2748" s="22">
        <v>1376620</v>
      </c>
      <c r="H2748" s="6" t="s">
        <v>3913</v>
      </c>
      <c r="I2748" s="22">
        <v>271673</v>
      </c>
      <c r="K2748" s="6" t="s">
        <v>6822</v>
      </c>
      <c r="L2748" s="22">
        <v>0</v>
      </c>
    </row>
    <row r="2749" spans="2:12">
      <c r="B2749" s="6" t="s">
        <v>3614</v>
      </c>
      <c r="C2749" s="22">
        <v>56045</v>
      </c>
      <c r="E2749" s="6" t="s">
        <v>3608</v>
      </c>
      <c r="F2749" s="22">
        <v>0</v>
      </c>
      <c r="H2749" s="6" t="s">
        <v>3914</v>
      </c>
      <c r="I2749" s="22">
        <v>0</v>
      </c>
      <c r="K2749" s="6" t="s">
        <v>3978</v>
      </c>
      <c r="L2749" s="22">
        <v>823867</v>
      </c>
    </row>
    <row r="2750" spans="2:12">
      <c r="B2750" s="6" t="s">
        <v>3615</v>
      </c>
      <c r="C2750" s="22">
        <v>128168</v>
      </c>
      <c r="E2750" s="6" t="s">
        <v>3610</v>
      </c>
      <c r="F2750" s="22">
        <v>2972806</v>
      </c>
      <c r="H2750" s="6" t="s">
        <v>3915</v>
      </c>
      <c r="I2750" s="22">
        <v>225210</v>
      </c>
      <c r="K2750" s="6" t="s">
        <v>3979</v>
      </c>
      <c r="L2750" s="22">
        <v>46350</v>
      </c>
    </row>
    <row r="2751" spans="2:12">
      <c r="B2751" s="6" t="s">
        <v>3616</v>
      </c>
      <c r="C2751" s="22">
        <v>15559742</v>
      </c>
      <c r="E2751" s="6" t="s">
        <v>3611</v>
      </c>
      <c r="F2751" s="22">
        <v>545496</v>
      </c>
      <c r="H2751" s="6" t="s">
        <v>3920</v>
      </c>
      <c r="I2751" s="22">
        <v>292159</v>
      </c>
      <c r="K2751" s="6" t="s">
        <v>3980</v>
      </c>
      <c r="L2751" s="22">
        <v>218233</v>
      </c>
    </row>
    <row r="2752" spans="2:12">
      <c r="B2752" s="6" t="s">
        <v>3617</v>
      </c>
      <c r="C2752" s="22">
        <v>0</v>
      </c>
      <c r="E2752" s="6" t="s">
        <v>6780</v>
      </c>
      <c r="F2752" s="22">
        <v>0</v>
      </c>
      <c r="H2752" s="6" t="s">
        <v>3921</v>
      </c>
      <c r="I2752" s="22">
        <v>213835</v>
      </c>
      <c r="K2752" s="6" t="s">
        <v>3982</v>
      </c>
      <c r="L2752" s="22">
        <v>249749</v>
      </c>
    </row>
    <row r="2753" spans="2:12">
      <c r="B2753" s="6" t="s">
        <v>3618</v>
      </c>
      <c r="C2753" s="22">
        <v>217097</v>
      </c>
      <c r="E2753" s="6" t="s">
        <v>3612</v>
      </c>
      <c r="F2753" s="22">
        <v>71</v>
      </c>
      <c r="H2753" s="6" t="s">
        <v>3923</v>
      </c>
      <c r="I2753" s="22">
        <v>712339</v>
      </c>
      <c r="K2753" s="6" t="s">
        <v>3983</v>
      </c>
      <c r="L2753" s="22">
        <v>0</v>
      </c>
    </row>
    <row r="2754" spans="2:12">
      <c r="B2754" s="6" t="s">
        <v>3619</v>
      </c>
      <c r="C2754" s="22">
        <v>6459</v>
      </c>
      <c r="E2754" s="6" t="s">
        <v>3613</v>
      </c>
      <c r="F2754" s="22">
        <v>0</v>
      </c>
      <c r="H2754" s="6" t="s">
        <v>3924</v>
      </c>
      <c r="I2754" s="22">
        <v>35060</v>
      </c>
      <c r="K2754" s="6" t="s">
        <v>3985</v>
      </c>
      <c r="L2754" s="22">
        <v>47724</v>
      </c>
    </row>
    <row r="2755" spans="2:12">
      <c r="B2755" s="6" t="s">
        <v>3620</v>
      </c>
      <c r="C2755" s="22">
        <v>0</v>
      </c>
      <c r="E2755" s="6" t="s">
        <v>6781</v>
      </c>
      <c r="F2755" s="22">
        <v>0</v>
      </c>
      <c r="H2755" s="6" t="s">
        <v>3925</v>
      </c>
      <c r="I2755" s="22">
        <v>9146386</v>
      </c>
      <c r="K2755" s="6" t="s">
        <v>3986</v>
      </c>
      <c r="L2755" s="22">
        <v>2271882</v>
      </c>
    </row>
    <row r="2756" spans="2:12">
      <c r="B2756" s="6" t="s">
        <v>3621</v>
      </c>
      <c r="C2756" s="22">
        <v>0</v>
      </c>
      <c r="E2756" s="6" t="s">
        <v>3614</v>
      </c>
      <c r="F2756" s="22">
        <v>27096</v>
      </c>
      <c r="H2756" s="6" t="s">
        <v>3926</v>
      </c>
      <c r="I2756" s="22">
        <v>70725</v>
      </c>
      <c r="K2756" s="6" t="s">
        <v>3987</v>
      </c>
      <c r="L2756" s="22">
        <v>1600712</v>
      </c>
    </row>
    <row r="2757" spans="2:12">
      <c r="B2757" s="6" t="s">
        <v>3622</v>
      </c>
      <c r="C2757" s="22">
        <v>23145</v>
      </c>
      <c r="E2757" s="6" t="s">
        <v>3615</v>
      </c>
      <c r="F2757" s="22">
        <v>5182</v>
      </c>
      <c r="H2757" s="6" t="s">
        <v>7250</v>
      </c>
      <c r="I2757" s="22">
        <v>0</v>
      </c>
      <c r="K2757" s="6" t="s">
        <v>3988</v>
      </c>
      <c r="L2757" s="22">
        <v>51194909</v>
      </c>
    </row>
    <row r="2758" spans="2:12">
      <c r="B2758" s="6" t="s">
        <v>3623</v>
      </c>
      <c r="C2758" s="22">
        <v>245490</v>
      </c>
      <c r="E2758" s="6" t="s">
        <v>3616</v>
      </c>
      <c r="F2758" s="22">
        <v>28497753</v>
      </c>
      <c r="H2758" s="6" t="s">
        <v>3927</v>
      </c>
      <c r="I2758" s="22">
        <v>0</v>
      </c>
      <c r="K2758" s="6" t="s">
        <v>7253</v>
      </c>
      <c r="L2758" s="22">
        <v>65783</v>
      </c>
    </row>
    <row r="2759" spans="2:12">
      <c r="B2759" s="6" t="s">
        <v>3624</v>
      </c>
      <c r="C2759" s="22">
        <v>32120</v>
      </c>
      <c r="E2759" s="6" t="s">
        <v>3618</v>
      </c>
      <c r="F2759" s="22">
        <v>145993</v>
      </c>
      <c r="H2759" s="6" t="s">
        <v>7251</v>
      </c>
      <c r="I2759" s="22">
        <v>0</v>
      </c>
      <c r="K2759" s="6" t="s">
        <v>3989</v>
      </c>
      <c r="L2759" s="22">
        <v>83885</v>
      </c>
    </row>
    <row r="2760" spans="2:12">
      <c r="B2760" s="6" t="s">
        <v>3625</v>
      </c>
      <c r="C2760" s="22">
        <v>467014293</v>
      </c>
      <c r="E2760" s="6" t="s">
        <v>3619</v>
      </c>
      <c r="F2760" s="22">
        <v>0</v>
      </c>
      <c r="H2760" s="6" t="s">
        <v>3928</v>
      </c>
      <c r="I2760" s="22">
        <v>603246</v>
      </c>
      <c r="K2760" s="6" t="s">
        <v>3990</v>
      </c>
      <c r="L2760" s="22">
        <v>12687237</v>
      </c>
    </row>
    <row r="2761" spans="2:12">
      <c r="B2761" s="6" t="s">
        <v>3626</v>
      </c>
      <c r="C2761" s="22">
        <v>117315</v>
      </c>
      <c r="E2761" s="6" t="s">
        <v>3621</v>
      </c>
      <c r="F2761" s="22">
        <v>3580</v>
      </c>
      <c r="H2761" s="6" t="s">
        <v>3929</v>
      </c>
      <c r="I2761" s="22">
        <v>21111598</v>
      </c>
      <c r="K2761" s="6" t="s">
        <v>3992</v>
      </c>
      <c r="L2761" s="22">
        <v>759862</v>
      </c>
    </row>
    <row r="2762" spans="2:12">
      <c r="B2762" s="6" t="s">
        <v>3627</v>
      </c>
      <c r="C2762" s="22">
        <v>75170</v>
      </c>
      <c r="E2762" s="6" t="s">
        <v>3622</v>
      </c>
      <c r="F2762" s="22">
        <v>31617</v>
      </c>
      <c r="H2762" s="6" t="s">
        <v>3931</v>
      </c>
      <c r="I2762" s="22">
        <v>65848</v>
      </c>
      <c r="K2762" s="6" t="s">
        <v>3994</v>
      </c>
      <c r="L2762" s="22">
        <v>69516</v>
      </c>
    </row>
    <row r="2763" spans="2:12">
      <c r="B2763" s="6" t="s">
        <v>3628</v>
      </c>
      <c r="C2763" s="22">
        <v>0</v>
      </c>
      <c r="E2763" s="6" t="s">
        <v>3623</v>
      </c>
      <c r="F2763" s="22">
        <v>45546</v>
      </c>
      <c r="H2763" s="6" t="s">
        <v>3933</v>
      </c>
      <c r="I2763" s="22">
        <v>139361896</v>
      </c>
      <c r="K2763" s="6" t="s">
        <v>3996</v>
      </c>
      <c r="L2763" s="22">
        <v>124802</v>
      </c>
    </row>
    <row r="2764" spans="2:12">
      <c r="B2764" s="6" t="s">
        <v>3629</v>
      </c>
      <c r="C2764" s="22">
        <v>54337</v>
      </c>
      <c r="E2764" s="6" t="s">
        <v>3624</v>
      </c>
      <c r="F2764" s="22">
        <v>0</v>
      </c>
      <c r="H2764" s="6" t="s">
        <v>3934</v>
      </c>
      <c r="I2764" s="22">
        <v>74630</v>
      </c>
      <c r="K2764" s="6" t="s">
        <v>3998</v>
      </c>
      <c r="L2764" s="22">
        <v>57588</v>
      </c>
    </row>
    <row r="2765" spans="2:12">
      <c r="B2765" s="6" t="s">
        <v>3630</v>
      </c>
      <c r="C2765" s="22">
        <v>0</v>
      </c>
      <c r="E2765" s="6" t="s">
        <v>3625</v>
      </c>
      <c r="F2765" s="22">
        <v>636156921</v>
      </c>
      <c r="H2765" s="6" t="s">
        <v>3935</v>
      </c>
      <c r="I2765" s="22">
        <v>677268</v>
      </c>
      <c r="K2765" s="6" t="s">
        <v>4002</v>
      </c>
      <c r="L2765" s="22">
        <v>1116383</v>
      </c>
    </row>
    <row r="2766" spans="2:12">
      <c r="B2766" s="6" t="s">
        <v>3631</v>
      </c>
      <c r="C2766" s="22">
        <v>0</v>
      </c>
      <c r="E2766" s="6" t="s">
        <v>3626</v>
      </c>
      <c r="F2766" s="22">
        <v>0</v>
      </c>
      <c r="H2766" s="6" t="s">
        <v>3936</v>
      </c>
      <c r="I2766" s="22">
        <v>103989</v>
      </c>
      <c r="K2766" s="6" t="s">
        <v>7692</v>
      </c>
      <c r="L2766" s="22">
        <v>0</v>
      </c>
    </row>
    <row r="2767" spans="2:12">
      <c r="B2767" s="6" t="s">
        <v>3632</v>
      </c>
      <c r="C2767" s="22">
        <v>0</v>
      </c>
      <c r="E2767" s="6" t="s">
        <v>6782</v>
      </c>
      <c r="F2767" s="22">
        <v>93014</v>
      </c>
      <c r="H2767" s="6" t="s">
        <v>6813</v>
      </c>
      <c r="I2767" s="22">
        <v>129419</v>
      </c>
      <c r="K2767" s="6" t="s">
        <v>4006</v>
      </c>
      <c r="L2767" s="22">
        <v>0</v>
      </c>
    </row>
    <row r="2768" spans="2:12">
      <c r="B2768" s="6" t="s">
        <v>3633</v>
      </c>
      <c r="C2768" s="22">
        <v>0</v>
      </c>
      <c r="E2768" s="6" t="s">
        <v>3628</v>
      </c>
      <c r="F2768" s="22">
        <v>0</v>
      </c>
      <c r="H2768" s="6" t="s">
        <v>3937</v>
      </c>
      <c r="I2768" s="22">
        <v>63945</v>
      </c>
      <c r="K2768" s="6" t="s">
        <v>4007</v>
      </c>
      <c r="L2768" s="22">
        <v>0</v>
      </c>
    </row>
    <row r="2769" spans="2:12">
      <c r="B2769" s="6" t="s">
        <v>3634</v>
      </c>
      <c r="C2769" s="22">
        <v>0</v>
      </c>
      <c r="E2769" s="6" t="s">
        <v>3629</v>
      </c>
      <c r="F2769" s="22">
        <v>112353</v>
      </c>
      <c r="H2769" s="6" t="s">
        <v>3938</v>
      </c>
      <c r="I2769" s="22">
        <v>0</v>
      </c>
      <c r="K2769" s="6" t="s">
        <v>4008</v>
      </c>
      <c r="L2769" s="22">
        <v>1196589</v>
      </c>
    </row>
    <row r="2770" spans="2:12">
      <c r="B2770" s="6" t="s">
        <v>3635</v>
      </c>
      <c r="C2770" s="22">
        <v>0</v>
      </c>
      <c r="E2770" s="6" t="s">
        <v>3630</v>
      </c>
      <c r="F2770" s="22">
        <v>577718</v>
      </c>
      <c r="H2770" s="6" t="s">
        <v>3940</v>
      </c>
      <c r="I2770" s="22">
        <v>1967643</v>
      </c>
      <c r="K2770" s="6" t="s">
        <v>4011</v>
      </c>
      <c r="L2770" s="22">
        <v>0</v>
      </c>
    </row>
    <row r="2771" spans="2:12">
      <c r="B2771" s="6" t="s">
        <v>3636</v>
      </c>
      <c r="C2771" s="22">
        <v>0</v>
      </c>
      <c r="E2771" s="6" t="s">
        <v>3631</v>
      </c>
      <c r="F2771" s="22">
        <v>173983</v>
      </c>
      <c r="H2771" s="6" t="s">
        <v>6814</v>
      </c>
      <c r="I2771" s="22">
        <v>25520</v>
      </c>
      <c r="K2771" s="6" t="s">
        <v>4012</v>
      </c>
      <c r="L2771" s="22">
        <v>16263</v>
      </c>
    </row>
    <row r="2772" spans="2:12">
      <c r="B2772" s="6" t="s">
        <v>3637</v>
      </c>
      <c r="C2772" s="22">
        <v>1561498</v>
      </c>
      <c r="E2772" s="6" t="s">
        <v>3632</v>
      </c>
      <c r="F2772" s="22">
        <v>0</v>
      </c>
      <c r="H2772" s="6" t="s">
        <v>6815</v>
      </c>
      <c r="I2772" s="22">
        <v>0</v>
      </c>
      <c r="K2772" s="6" t="s">
        <v>6823</v>
      </c>
      <c r="L2772" s="22">
        <v>0</v>
      </c>
    </row>
    <row r="2773" spans="2:12">
      <c r="B2773" s="6" t="s">
        <v>3638</v>
      </c>
      <c r="C2773" s="22">
        <v>0</v>
      </c>
      <c r="E2773" s="6" t="s">
        <v>3633</v>
      </c>
      <c r="F2773" s="22">
        <v>0</v>
      </c>
      <c r="H2773" s="6" t="s">
        <v>3941</v>
      </c>
      <c r="I2773" s="22">
        <v>0</v>
      </c>
      <c r="K2773" s="6" t="s">
        <v>4013</v>
      </c>
      <c r="L2773" s="22">
        <v>1260196</v>
      </c>
    </row>
    <row r="2774" spans="2:12">
      <c r="B2774" s="6" t="s">
        <v>3639</v>
      </c>
      <c r="C2774" s="22">
        <v>0</v>
      </c>
      <c r="E2774" s="6" t="s">
        <v>3635</v>
      </c>
      <c r="F2774" s="22">
        <v>0</v>
      </c>
      <c r="H2774" s="6" t="s">
        <v>6816</v>
      </c>
      <c r="I2774" s="22">
        <v>0</v>
      </c>
      <c r="K2774" s="6" t="s">
        <v>4016</v>
      </c>
      <c r="L2774" s="22">
        <v>328579</v>
      </c>
    </row>
    <row r="2775" spans="2:12">
      <c r="B2775" s="6" t="s">
        <v>3640</v>
      </c>
      <c r="C2775" s="22">
        <v>2014435</v>
      </c>
      <c r="E2775" s="6" t="s">
        <v>3636</v>
      </c>
      <c r="F2775" s="22">
        <v>486457</v>
      </c>
      <c r="H2775" s="6" t="s">
        <v>3944</v>
      </c>
      <c r="I2775" s="22">
        <v>888789</v>
      </c>
      <c r="K2775" s="6" t="s">
        <v>4018</v>
      </c>
      <c r="L2775" s="22">
        <v>0</v>
      </c>
    </row>
    <row r="2776" spans="2:12">
      <c r="B2776" s="6" t="s">
        <v>3641</v>
      </c>
      <c r="C2776" s="22">
        <v>372678</v>
      </c>
      <c r="E2776" s="6" t="s">
        <v>3637</v>
      </c>
      <c r="F2776" s="22">
        <v>1905984</v>
      </c>
      <c r="H2776" s="6" t="s">
        <v>3945</v>
      </c>
      <c r="I2776" s="22">
        <v>3210181</v>
      </c>
      <c r="K2776" s="6" t="s">
        <v>4019</v>
      </c>
      <c r="L2776" s="22">
        <v>0</v>
      </c>
    </row>
    <row r="2777" spans="2:12">
      <c r="B2777" s="6" t="s">
        <v>3642</v>
      </c>
      <c r="C2777" s="22">
        <v>38029</v>
      </c>
      <c r="E2777" s="6" t="s">
        <v>3638</v>
      </c>
      <c r="F2777" s="22">
        <v>0</v>
      </c>
      <c r="H2777" s="6" t="s">
        <v>3946</v>
      </c>
      <c r="I2777" s="22">
        <v>324298</v>
      </c>
      <c r="K2777" s="6" t="s">
        <v>7693</v>
      </c>
      <c r="L2777" s="22">
        <v>0</v>
      </c>
    </row>
    <row r="2778" spans="2:12">
      <c r="B2778" s="6" t="s">
        <v>3643</v>
      </c>
      <c r="C2778" s="22">
        <v>0</v>
      </c>
      <c r="E2778" s="6" t="s">
        <v>3639</v>
      </c>
      <c r="F2778" s="22">
        <v>9257</v>
      </c>
      <c r="H2778" s="6" t="s">
        <v>3947</v>
      </c>
      <c r="I2778" s="22">
        <v>0</v>
      </c>
      <c r="K2778" s="6" t="s">
        <v>4020</v>
      </c>
      <c r="L2778" s="22">
        <v>0</v>
      </c>
    </row>
    <row r="2779" spans="2:12">
      <c r="B2779" s="6" t="s">
        <v>3644</v>
      </c>
      <c r="C2779" s="22">
        <v>85000</v>
      </c>
      <c r="E2779" s="6" t="s">
        <v>3640</v>
      </c>
      <c r="F2779" s="22">
        <v>1427955</v>
      </c>
      <c r="H2779" s="6" t="s">
        <v>3949</v>
      </c>
      <c r="I2779" s="22">
        <v>1827278</v>
      </c>
      <c r="K2779" s="6" t="s">
        <v>4022</v>
      </c>
      <c r="L2779" s="22">
        <v>273903</v>
      </c>
    </row>
    <row r="2780" spans="2:12">
      <c r="B2780" s="6" t="s">
        <v>3645</v>
      </c>
      <c r="C2780" s="22">
        <v>1930</v>
      </c>
      <c r="E2780" s="6" t="s">
        <v>3641</v>
      </c>
      <c r="F2780" s="22">
        <v>166932</v>
      </c>
      <c r="H2780" s="6" t="s">
        <v>3950</v>
      </c>
      <c r="I2780" s="22">
        <v>9479017</v>
      </c>
      <c r="K2780" s="6" t="s">
        <v>7254</v>
      </c>
      <c r="L2780" s="22">
        <v>208642</v>
      </c>
    </row>
    <row r="2781" spans="2:12">
      <c r="B2781" s="6" t="s">
        <v>3646</v>
      </c>
      <c r="C2781" s="22">
        <v>0</v>
      </c>
      <c r="E2781" s="6" t="s">
        <v>6783</v>
      </c>
      <c r="F2781" s="22">
        <v>0</v>
      </c>
      <c r="H2781" s="6" t="s">
        <v>6817</v>
      </c>
      <c r="I2781" s="22">
        <v>21604</v>
      </c>
      <c r="K2781" s="6" t="s">
        <v>4023</v>
      </c>
      <c r="L2781" s="22">
        <v>1746219</v>
      </c>
    </row>
    <row r="2782" spans="2:12">
      <c r="B2782" s="6" t="s">
        <v>3647</v>
      </c>
      <c r="C2782" s="22">
        <v>70145</v>
      </c>
      <c r="E2782" s="6" t="s">
        <v>3642</v>
      </c>
      <c r="F2782" s="22">
        <v>28932</v>
      </c>
      <c r="H2782" s="6" t="s">
        <v>6818</v>
      </c>
      <c r="I2782" s="22">
        <v>0</v>
      </c>
      <c r="K2782" s="6" t="s">
        <v>4025</v>
      </c>
      <c r="L2782" s="22">
        <v>5722595</v>
      </c>
    </row>
    <row r="2783" spans="2:12">
      <c r="B2783" s="6" t="s">
        <v>3648</v>
      </c>
      <c r="C2783" s="22">
        <v>0</v>
      </c>
      <c r="E2783" s="6" t="s">
        <v>3643</v>
      </c>
      <c r="F2783" s="22">
        <v>0</v>
      </c>
      <c r="H2783" s="6" t="s">
        <v>3951</v>
      </c>
      <c r="I2783" s="22">
        <v>54281</v>
      </c>
      <c r="K2783" s="6" t="s">
        <v>4028</v>
      </c>
      <c r="L2783" s="22">
        <v>3180498</v>
      </c>
    </row>
    <row r="2784" spans="2:12">
      <c r="B2784" s="6" t="s">
        <v>3649</v>
      </c>
      <c r="C2784" s="22">
        <v>2232748</v>
      </c>
      <c r="E2784" s="6" t="s">
        <v>3644</v>
      </c>
      <c r="F2784" s="22">
        <v>0</v>
      </c>
      <c r="H2784" s="6" t="s">
        <v>3952</v>
      </c>
      <c r="I2784" s="22">
        <v>3958526</v>
      </c>
      <c r="K2784" s="6" t="s">
        <v>6824</v>
      </c>
      <c r="L2784" s="22">
        <v>0</v>
      </c>
    </row>
    <row r="2785" spans="2:12">
      <c r="B2785" s="6" t="s">
        <v>3650</v>
      </c>
      <c r="C2785" s="22">
        <v>93764</v>
      </c>
      <c r="E2785" s="6" t="s">
        <v>3646</v>
      </c>
      <c r="F2785" s="22">
        <v>0</v>
      </c>
      <c r="H2785" s="6" t="s">
        <v>3953</v>
      </c>
      <c r="I2785" s="22">
        <v>1720455</v>
      </c>
      <c r="K2785" s="6" t="s">
        <v>7255</v>
      </c>
      <c r="L2785" s="22">
        <v>0</v>
      </c>
    </row>
    <row r="2786" spans="2:12">
      <c r="B2786" s="6" t="s">
        <v>3651</v>
      </c>
      <c r="C2786" s="22">
        <v>17158</v>
      </c>
      <c r="E2786" s="6" t="s">
        <v>3647</v>
      </c>
      <c r="F2786" s="22">
        <v>73916</v>
      </c>
      <c r="H2786" s="6" t="s">
        <v>3954</v>
      </c>
      <c r="I2786" s="22">
        <v>13256</v>
      </c>
      <c r="K2786" s="6" t="s">
        <v>4029</v>
      </c>
      <c r="L2786" s="22">
        <v>0</v>
      </c>
    </row>
    <row r="2787" spans="2:12">
      <c r="B2787" s="6" t="s">
        <v>3652</v>
      </c>
      <c r="C2787" s="22">
        <v>313292</v>
      </c>
      <c r="E2787" s="6" t="s">
        <v>3648</v>
      </c>
      <c r="F2787" s="22">
        <v>0</v>
      </c>
      <c r="H2787" s="6" t="s">
        <v>3955</v>
      </c>
      <c r="I2787" s="22">
        <v>12500</v>
      </c>
      <c r="K2787" s="6" t="s">
        <v>4030</v>
      </c>
      <c r="L2787" s="22">
        <v>184054</v>
      </c>
    </row>
    <row r="2788" spans="2:12">
      <c r="B2788" s="6" t="s">
        <v>3653</v>
      </c>
      <c r="C2788" s="22">
        <v>10267</v>
      </c>
      <c r="E2788" s="6" t="s">
        <v>3649</v>
      </c>
      <c r="F2788" s="22">
        <v>4309018</v>
      </c>
      <c r="H2788" s="6" t="s">
        <v>3957</v>
      </c>
      <c r="I2788" s="22">
        <v>0</v>
      </c>
      <c r="K2788" s="6" t="s">
        <v>4032</v>
      </c>
      <c r="L2788" s="22">
        <v>4203</v>
      </c>
    </row>
    <row r="2789" spans="2:12">
      <c r="B2789" s="6" t="s">
        <v>3654</v>
      </c>
      <c r="C2789" s="22">
        <v>35784</v>
      </c>
      <c r="E2789" s="6" t="s">
        <v>3650</v>
      </c>
      <c r="F2789" s="22">
        <v>0</v>
      </c>
      <c r="H2789" s="6" t="s">
        <v>3960</v>
      </c>
      <c r="I2789" s="22">
        <v>0</v>
      </c>
      <c r="K2789" s="6" t="s">
        <v>6825</v>
      </c>
      <c r="L2789" s="22">
        <v>49377</v>
      </c>
    </row>
    <row r="2790" spans="2:12">
      <c r="B2790" s="6" t="s">
        <v>3655</v>
      </c>
      <c r="C2790" s="22">
        <v>4547681</v>
      </c>
      <c r="E2790" s="6" t="s">
        <v>3651</v>
      </c>
      <c r="F2790" s="22">
        <v>3766</v>
      </c>
      <c r="H2790" s="6" t="s">
        <v>3962</v>
      </c>
      <c r="I2790" s="22">
        <v>209456</v>
      </c>
      <c r="K2790" s="6" t="s">
        <v>4033</v>
      </c>
      <c r="L2790" s="22">
        <v>3818851</v>
      </c>
    </row>
    <row r="2791" spans="2:12">
      <c r="B2791" s="6" t="s">
        <v>3656</v>
      </c>
      <c r="C2791" s="22">
        <v>678450</v>
      </c>
      <c r="E2791" s="6" t="s">
        <v>3653</v>
      </c>
      <c r="F2791" s="22">
        <v>16951</v>
      </c>
      <c r="H2791" s="6" t="s">
        <v>3963</v>
      </c>
      <c r="I2791" s="22">
        <v>348781</v>
      </c>
      <c r="K2791" s="6" t="s">
        <v>4035</v>
      </c>
      <c r="L2791" s="22">
        <v>12119417</v>
      </c>
    </row>
    <row r="2792" spans="2:12">
      <c r="B2792" s="6" t="s">
        <v>3657</v>
      </c>
      <c r="C2792" s="22">
        <v>2216220</v>
      </c>
      <c r="E2792" s="6" t="s">
        <v>3654</v>
      </c>
      <c r="F2792" s="22">
        <v>0</v>
      </c>
      <c r="H2792" s="6" t="s">
        <v>3964</v>
      </c>
      <c r="I2792" s="22">
        <v>0</v>
      </c>
      <c r="K2792" s="6" t="s">
        <v>7694</v>
      </c>
      <c r="L2792" s="22">
        <v>706082</v>
      </c>
    </row>
    <row r="2793" spans="2:12">
      <c r="B2793" s="6" t="s">
        <v>3658</v>
      </c>
      <c r="C2793" s="22">
        <v>0</v>
      </c>
      <c r="E2793" s="6" t="s">
        <v>3655</v>
      </c>
      <c r="F2793" s="22">
        <v>838919</v>
      </c>
      <c r="H2793" s="6" t="s">
        <v>3965</v>
      </c>
      <c r="I2793" s="22">
        <v>0</v>
      </c>
      <c r="K2793" s="6" t="s">
        <v>6826</v>
      </c>
      <c r="L2793" s="22">
        <v>0</v>
      </c>
    </row>
    <row r="2794" spans="2:12">
      <c r="B2794" s="6" t="s">
        <v>3659</v>
      </c>
      <c r="C2794" s="22">
        <v>0</v>
      </c>
      <c r="E2794" s="6" t="s">
        <v>3656</v>
      </c>
      <c r="F2794" s="22">
        <v>672796</v>
      </c>
      <c r="H2794" s="6" t="s">
        <v>3967</v>
      </c>
      <c r="I2794" s="22">
        <v>114330</v>
      </c>
      <c r="K2794" s="6" t="s">
        <v>4036</v>
      </c>
      <c r="L2794" s="22">
        <v>3093288</v>
      </c>
    </row>
    <row r="2795" spans="2:12">
      <c r="B2795" s="6" t="s">
        <v>3660</v>
      </c>
      <c r="C2795" s="22">
        <v>0</v>
      </c>
      <c r="E2795" s="6" t="s">
        <v>3657</v>
      </c>
      <c r="F2795" s="22">
        <v>2370300</v>
      </c>
      <c r="H2795" s="6" t="s">
        <v>3968</v>
      </c>
      <c r="I2795" s="22">
        <v>0</v>
      </c>
      <c r="K2795" s="6" t="s">
        <v>4040</v>
      </c>
      <c r="L2795" s="22">
        <v>4607581</v>
      </c>
    </row>
    <row r="2796" spans="2:12">
      <c r="B2796" s="6" t="s">
        <v>3661</v>
      </c>
      <c r="C2796" s="22">
        <v>0</v>
      </c>
      <c r="E2796" s="6" t="s">
        <v>6784</v>
      </c>
      <c r="F2796" s="22">
        <v>0</v>
      </c>
      <c r="H2796" s="6" t="s">
        <v>3969</v>
      </c>
      <c r="I2796" s="22">
        <v>58929</v>
      </c>
      <c r="K2796" s="6" t="s">
        <v>7256</v>
      </c>
      <c r="L2796" s="22">
        <v>18512</v>
      </c>
    </row>
    <row r="2797" spans="2:12">
      <c r="B2797" s="6" t="s">
        <v>3662</v>
      </c>
      <c r="C2797" s="22">
        <v>0</v>
      </c>
      <c r="E2797" s="6" t="s">
        <v>3660</v>
      </c>
      <c r="F2797" s="22">
        <v>0</v>
      </c>
      <c r="H2797" s="6" t="s">
        <v>3971</v>
      </c>
      <c r="I2797" s="22">
        <v>0</v>
      </c>
      <c r="K2797" s="6" t="s">
        <v>4043</v>
      </c>
      <c r="L2797" s="22">
        <v>432983</v>
      </c>
    </row>
    <row r="2798" spans="2:12">
      <c r="B2798" s="6" t="s">
        <v>3663</v>
      </c>
      <c r="C2798" s="22">
        <v>0</v>
      </c>
      <c r="E2798" s="6" t="s">
        <v>3661</v>
      </c>
      <c r="F2798" s="22">
        <v>60062</v>
      </c>
      <c r="H2798" s="6" t="s">
        <v>3973</v>
      </c>
      <c r="I2798" s="22">
        <v>149978</v>
      </c>
      <c r="K2798" s="6" t="s">
        <v>4045</v>
      </c>
      <c r="L2798" s="22">
        <v>328494</v>
      </c>
    </row>
    <row r="2799" spans="2:12">
      <c r="B2799" s="6" t="s">
        <v>3664</v>
      </c>
      <c r="C2799" s="22">
        <v>0</v>
      </c>
      <c r="E2799" s="6" t="s">
        <v>6785</v>
      </c>
      <c r="F2799" s="22">
        <v>0</v>
      </c>
      <c r="H2799" s="6" t="s">
        <v>6819</v>
      </c>
      <c r="I2799" s="22">
        <v>0</v>
      </c>
      <c r="K2799" s="6" t="s">
        <v>4046</v>
      </c>
      <c r="L2799" s="22">
        <v>516553</v>
      </c>
    </row>
    <row r="2800" spans="2:12">
      <c r="B2800" s="6" t="s">
        <v>3665</v>
      </c>
      <c r="C2800" s="22">
        <v>307748</v>
      </c>
      <c r="E2800" s="6" t="s">
        <v>3662</v>
      </c>
      <c r="F2800" s="22">
        <v>0</v>
      </c>
      <c r="H2800" s="6" t="s">
        <v>6820</v>
      </c>
      <c r="I2800" s="22">
        <v>63895</v>
      </c>
      <c r="K2800" s="6" t="s">
        <v>7257</v>
      </c>
      <c r="L2800" s="22">
        <v>0</v>
      </c>
    </row>
    <row r="2801" spans="2:12">
      <c r="B2801" s="6" t="s">
        <v>3666</v>
      </c>
      <c r="C2801" s="22">
        <v>0</v>
      </c>
      <c r="E2801" s="6" t="s">
        <v>3663</v>
      </c>
      <c r="F2801" s="22">
        <v>0</v>
      </c>
      <c r="H2801" s="6" t="s">
        <v>3974</v>
      </c>
      <c r="I2801" s="22">
        <v>1982594</v>
      </c>
      <c r="K2801" s="6" t="s">
        <v>4047</v>
      </c>
      <c r="L2801" s="22">
        <v>0</v>
      </c>
    </row>
    <row r="2802" spans="2:12">
      <c r="B2802" s="6" t="s">
        <v>3667</v>
      </c>
      <c r="C2802" s="22">
        <v>0</v>
      </c>
      <c r="E2802" s="6" t="s">
        <v>3664</v>
      </c>
      <c r="F2802" s="22">
        <v>0</v>
      </c>
      <c r="H2802" s="6" t="s">
        <v>3975</v>
      </c>
      <c r="I2802" s="22">
        <v>2516949</v>
      </c>
      <c r="K2802" s="6" t="s">
        <v>4048</v>
      </c>
      <c r="L2802" s="22">
        <v>4302461</v>
      </c>
    </row>
    <row r="2803" spans="2:12">
      <c r="B2803" s="6" t="s">
        <v>3668</v>
      </c>
      <c r="C2803" s="22">
        <v>0</v>
      </c>
      <c r="E2803" s="6" t="s">
        <v>3665</v>
      </c>
      <c r="F2803" s="22">
        <v>492560</v>
      </c>
      <c r="H2803" s="6" t="s">
        <v>6821</v>
      </c>
      <c r="I2803" s="22">
        <v>0</v>
      </c>
      <c r="K2803" s="6" t="s">
        <v>4051</v>
      </c>
      <c r="L2803" s="22">
        <v>678164</v>
      </c>
    </row>
    <row r="2804" spans="2:12">
      <c r="B2804" s="6" t="s">
        <v>3669</v>
      </c>
      <c r="C2804" s="22">
        <v>2485152</v>
      </c>
      <c r="E2804" s="6" t="s">
        <v>3666</v>
      </c>
      <c r="F2804" s="22">
        <v>0</v>
      </c>
      <c r="H2804" s="6" t="s">
        <v>7252</v>
      </c>
      <c r="I2804" s="22">
        <v>26340</v>
      </c>
      <c r="K2804" s="6" t="s">
        <v>4053</v>
      </c>
      <c r="L2804" s="22">
        <v>776807</v>
      </c>
    </row>
    <row r="2805" spans="2:12">
      <c r="B2805" s="6" t="s">
        <v>3670</v>
      </c>
      <c r="C2805" s="22">
        <v>293640</v>
      </c>
      <c r="E2805" s="6" t="s">
        <v>6786</v>
      </c>
      <c r="F2805" s="22">
        <v>11942</v>
      </c>
      <c r="H2805" s="6" t="s">
        <v>3976</v>
      </c>
      <c r="I2805" s="22">
        <v>18934938</v>
      </c>
      <c r="K2805" s="6" t="s">
        <v>4054</v>
      </c>
      <c r="L2805" s="22">
        <v>19767117</v>
      </c>
    </row>
    <row r="2806" spans="2:12">
      <c r="B2806" s="6" t="s">
        <v>3671</v>
      </c>
      <c r="C2806" s="22">
        <v>0</v>
      </c>
      <c r="E2806" s="6" t="s">
        <v>3667</v>
      </c>
      <c r="F2806" s="22">
        <v>0</v>
      </c>
      <c r="H2806" s="6" t="s">
        <v>3977</v>
      </c>
      <c r="I2806" s="22">
        <v>188214</v>
      </c>
      <c r="K2806" s="6" t="s">
        <v>4055</v>
      </c>
      <c r="L2806" s="22">
        <v>1294273</v>
      </c>
    </row>
    <row r="2807" spans="2:12">
      <c r="B2807" s="6" t="s">
        <v>3672</v>
      </c>
      <c r="C2807" s="22">
        <v>0</v>
      </c>
      <c r="E2807" s="6" t="s">
        <v>3668</v>
      </c>
      <c r="F2807" s="22">
        <v>0</v>
      </c>
      <c r="H2807" s="6" t="s">
        <v>6822</v>
      </c>
      <c r="I2807" s="22">
        <v>71680</v>
      </c>
      <c r="K2807" s="6" t="s">
        <v>4057</v>
      </c>
      <c r="L2807" s="22">
        <v>1372352</v>
      </c>
    </row>
    <row r="2808" spans="2:12">
      <c r="B2808" s="6" t="s">
        <v>3673</v>
      </c>
      <c r="C2808" s="22">
        <v>0</v>
      </c>
      <c r="E2808" s="6" t="s">
        <v>3669</v>
      </c>
      <c r="F2808" s="22">
        <v>2102555</v>
      </c>
      <c r="H2808" s="6" t="s">
        <v>3978</v>
      </c>
      <c r="I2808" s="22">
        <v>1219440</v>
      </c>
      <c r="K2808" s="6" t="s">
        <v>4058</v>
      </c>
      <c r="L2808" s="22">
        <v>0</v>
      </c>
    </row>
    <row r="2809" spans="2:12">
      <c r="B2809" s="6" t="s">
        <v>3674</v>
      </c>
      <c r="C2809" s="22">
        <v>0</v>
      </c>
      <c r="E2809" s="6" t="s">
        <v>3670</v>
      </c>
      <c r="F2809" s="22">
        <v>51300</v>
      </c>
      <c r="H2809" s="6" t="s">
        <v>3979</v>
      </c>
      <c r="I2809" s="22">
        <v>29438</v>
      </c>
      <c r="K2809" s="6" t="s">
        <v>4059</v>
      </c>
      <c r="L2809" s="22">
        <v>35075</v>
      </c>
    </row>
    <row r="2810" spans="2:12">
      <c r="B2810" s="6" t="s">
        <v>3675</v>
      </c>
      <c r="C2810" s="22">
        <v>378547</v>
      </c>
      <c r="E2810" s="6" t="s">
        <v>3671</v>
      </c>
      <c r="F2810" s="22">
        <v>0</v>
      </c>
      <c r="H2810" s="6" t="s">
        <v>3980</v>
      </c>
      <c r="I2810" s="22">
        <v>299135</v>
      </c>
      <c r="K2810" s="6" t="s">
        <v>4061</v>
      </c>
      <c r="L2810" s="22">
        <v>2276350</v>
      </c>
    </row>
    <row r="2811" spans="2:12">
      <c r="B2811" s="6" t="s">
        <v>3676</v>
      </c>
      <c r="C2811" s="22">
        <v>1216314</v>
      </c>
      <c r="E2811" s="6" t="s">
        <v>3672</v>
      </c>
      <c r="F2811" s="22">
        <v>0</v>
      </c>
      <c r="H2811" s="6" t="s">
        <v>3982</v>
      </c>
      <c r="I2811" s="22">
        <v>199582</v>
      </c>
      <c r="K2811" s="6" t="s">
        <v>4062</v>
      </c>
      <c r="L2811" s="22">
        <v>0</v>
      </c>
    </row>
    <row r="2812" spans="2:12">
      <c r="B2812" s="6" t="s">
        <v>3677</v>
      </c>
      <c r="C2812" s="22">
        <v>0</v>
      </c>
      <c r="E2812" s="6" t="s">
        <v>3673</v>
      </c>
      <c r="F2812" s="22">
        <v>0</v>
      </c>
      <c r="H2812" s="6" t="s">
        <v>3983</v>
      </c>
      <c r="I2812" s="22">
        <v>0</v>
      </c>
      <c r="K2812" s="6" t="s">
        <v>4064</v>
      </c>
      <c r="L2812" s="22">
        <v>207420</v>
      </c>
    </row>
    <row r="2813" spans="2:12">
      <c r="B2813" s="6" t="s">
        <v>3678</v>
      </c>
      <c r="C2813" s="22">
        <v>3146858</v>
      </c>
      <c r="E2813" s="6" t="s">
        <v>3674</v>
      </c>
      <c r="F2813" s="22">
        <v>0</v>
      </c>
      <c r="H2813" s="6" t="s">
        <v>3985</v>
      </c>
      <c r="I2813" s="22">
        <v>0</v>
      </c>
      <c r="K2813" s="6" t="s">
        <v>4069</v>
      </c>
      <c r="L2813" s="22">
        <v>0</v>
      </c>
    </row>
    <row r="2814" spans="2:12">
      <c r="B2814" s="6" t="s">
        <v>3679</v>
      </c>
      <c r="C2814" s="22">
        <v>1178426</v>
      </c>
      <c r="E2814" s="6" t="s">
        <v>3675</v>
      </c>
      <c r="F2814" s="22">
        <v>411448</v>
      </c>
      <c r="H2814" s="6" t="s">
        <v>3986</v>
      </c>
      <c r="I2814" s="22">
        <v>87817139</v>
      </c>
      <c r="K2814" s="6" t="s">
        <v>4070</v>
      </c>
      <c r="L2814" s="22">
        <v>0</v>
      </c>
    </row>
    <row r="2815" spans="2:12">
      <c r="B2815" s="6" t="s">
        <v>3680</v>
      </c>
      <c r="C2815" s="22">
        <v>0</v>
      </c>
      <c r="E2815" s="6" t="s">
        <v>3676</v>
      </c>
      <c r="F2815" s="22">
        <v>0</v>
      </c>
      <c r="H2815" s="6" t="s">
        <v>3987</v>
      </c>
      <c r="I2815" s="22">
        <v>1553134</v>
      </c>
      <c r="K2815" s="6" t="s">
        <v>4071</v>
      </c>
      <c r="L2815" s="22">
        <v>278087</v>
      </c>
    </row>
    <row r="2816" spans="2:12">
      <c r="B2816" s="6" t="s">
        <v>3681</v>
      </c>
      <c r="C2816" s="22">
        <v>0</v>
      </c>
      <c r="E2816" s="6" t="s">
        <v>3677</v>
      </c>
      <c r="F2816" s="22">
        <v>0</v>
      </c>
      <c r="H2816" s="6" t="s">
        <v>3988</v>
      </c>
      <c r="I2816" s="22">
        <v>61133055</v>
      </c>
      <c r="K2816" s="6" t="s">
        <v>4073</v>
      </c>
      <c r="L2816" s="22">
        <v>5074760</v>
      </c>
    </row>
    <row r="2817" spans="2:12">
      <c r="B2817" s="6" t="s">
        <v>3682</v>
      </c>
      <c r="C2817" s="22">
        <v>8086265</v>
      </c>
      <c r="E2817" s="6" t="s">
        <v>3678</v>
      </c>
      <c r="F2817" s="22">
        <v>2512798</v>
      </c>
      <c r="H2817" s="6" t="s">
        <v>7253</v>
      </c>
      <c r="I2817" s="22">
        <v>107728</v>
      </c>
      <c r="K2817" s="6" t="s">
        <v>4074</v>
      </c>
      <c r="L2817" s="22">
        <v>359052</v>
      </c>
    </row>
    <row r="2818" spans="2:12">
      <c r="B2818" s="6" t="s">
        <v>3683</v>
      </c>
      <c r="C2818" s="22">
        <v>0</v>
      </c>
      <c r="E2818" s="6" t="s">
        <v>3679</v>
      </c>
      <c r="F2818" s="22">
        <v>269367</v>
      </c>
      <c r="H2818" s="6" t="s">
        <v>3989</v>
      </c>
      <c r="I2818" s="22">
        <v>29745</v>
      </c>
      <c r="K2818" s="6" t="s">
        <v>7695</v>
      </c>
      <c r="L2818" s="22">
        <v>0</v>
      </c>
    </row>
    <row r="2819" spans="2:12">
      <c r="B2819" s="6" t="s">
        <v>3684</v>
      </c>
      <c r="C2819" s="22">
        <v>10765</v>
      </c>
      <c r="E2819" s="6" t="s">
        <v>3680</v>
      </c>
      <c r="F2819" s="22">
        <v>250732</v>
      </c>
      <c r="H2819" s="6" t="s">
        <v>3990</v>
      </c>
      <c r="I2819" s="22">
        <v>96584</v>
      </c>
      <c r="K2819" s="6" t="s">
        <v>4077</v>
      </c>
      <c r="L2819" s="22">
        <v>0</v>
      </c>
    </row>
    <row r="2820" spans="2:12">
      <c r="B2820" s="6" t="s">
        <v>3685</v>
      </c>
      <c r="C2820" s="22">
        <v>38101</v>
      </c>
      <c r="E2820" s="6" t="s">
        <v>3681</v>
      </c>
      <c r="F2820" s="22">
        <v>0</v>
      </c>
      <c r="H2820" s="6" t="s">
        <v>3991</v>
      </c>
      <c r="I2820" s="22">
        <v>0</v>
      </c>
      <c r="K2820" s="6" t="s">
        <v>4078</v>
      </c>
      <c r="L2820" s="22">
        <v>899635</v>
      </c>
    </row>
    <row r="2821" spans="2:12">
      <c r="B2821" s="6" t="s">
        <v>3686</v>
      </c>
      <c r="C2821" s="22">
        <v>0</v>
      </c>
      <c r="E2821" s="6" t="s">
        <v>3682</v>
      </c>
      <c r="F2821" s="22">
        <v>11317098</v>
      </c>
      <c r="H2821" s="6" t="s">
        <v>3992</v>
      </c>
      <c r="I2821" s="22">
        <v>295972</v>
      </c>
      <c r="K2821" s="6" t="s">
        <v>4079</v>
      </c>
      <c r="L2821" s="22">
        <v>0</v>
      </c>
    </row>
    <row r="2822" spans="2:12">
      <c r="B2822" s="6" t="s">
        <v>3687</v>
      </c>
      <c r="C2822" s="22">
        <v>0</v>
      </c>
      <c r="E2822" s="6" t="s">
        <v>3683</v>
      </c>
      <c r="F2822" s="22">
        <v>81881</v>
      </c>
      <c r="H2822" s="6" t="s">
        <v>3993</v>
      </c>
      <c r="I2822" s="22">
        <v>0</v>
      </c>
      <c r="K2822" s="6" t="s">
        <v>4081</v>
      </c>
      <c r="L2822" s="22">
        <v>566861</v>
      </c>
    </row>
    <row r="2823" spans="2:12">
      <c r="B2823" s="6" t="s">
        <v>3688</v>
      </c>
      <c r="C2823" s="22">
        <v>2303004</v>
      </c>
      <c r="E2823" s="6" t="s">
        <v>3684</v>
      </c>
      <c r="F2823" s="22">
        <v>1547</v>
      </c>
      <c r="H2823" s="6" t="s">
        <v>3994</v>
      </c>
      <c r="I2823" s="22">
        <v>0</v>
      </c>
      <c r="K2823" s="6" t="s">
        <v>4083</v>
      </c>
      <c r="L2823" s="22">
        <v>42437</v>
      </c>
    </row>
    <row r="2824" spans="2:12">
      <c r="B2824" s="6" t="s">
        <v>3689</v>
      </c>
      <c r="C2824" s="22">
        <v>0</v>
      </c>
      <c r="E2824" s="6" t="s">
        <v>3685</v>
      </c>
      <c r="F2824" s="22">
        <v>10994</v>
      </c>
      <c r="H2824" s="6" t="s">
        <v>3996</v>
      </c>
      <c r="I2824" s="22">
        <v>582929</v>
      </c>
      <c r="K2824" s="6" t="s">
        <v>7696</v>
      </c>
      <c r="L2824" s="22">
        <v>0</v>
      </c>
    </row>
    <row r="2825" spans="2:12">
      <c r="B2825" s="6" t="s">
        <v>3690</v>
      </c>
      <c r="C2825" s="22">
        <v>448961</v>
      </c>
      <c r="E2825" s="6" t="s">
        <v>3688</v>
      </c>
      <c r="F2825" s="22">
        <v>2123778</v>
      </c>
      <c r="H2825" s="6" t="s">
        <v>3998</v>
      </c>
      <c r="I2825" s="22">
        <v>384331</v>
      </c>
      <c r="K2825" s="6" t="s">
        <v>7258</v>
      </c>
      <c r="L2825" s="22">
        <v>0</v>
      </c>
    </row>
    <row r="2826" spans="2:12">
      <c r="B2826" s="6" t="s">
        <v>3691</v>
      </c>
      <c r="C2826" s="22">
        <v>8001453</v>
      </c>
      <c r="E2826" s="6" t="s">
        <v>3689</v>
      </c>
      <c r="F2826" s="22">
        <v>0</v>
      </c>
      <c r="H2826" s="6" t="s">
        <v>4001</v>
      </c>
      <c r="I2826" s="22">
        <v>0</v>
      </c>
      <c r="K2826" s="6" t="s">
        <v>7259</v>
      </c>
      <c r="L2826" s="22">
        <v>0</v>
      </c>
    </row>
    <row r="2827" spans="2:12">
      <c r="B2827" s="6" t="s">
        <v>3692</v>
      </c>
      <c r="C2827" s="22">
        <v>0</v>
      </c>
      <c r="E2827" s="6" t="s">
        <v>6787</v>
      </c>
      <c r="F2827" s="22">
        <v>0</v>
      </c>
      <c r="H2827" s="6" t="s">
        <v>4002</v>
      </c>
      <c r="I2827" s="22">
        <v>854973</v>
      </c>
      <c r="K2827" s="6" t="s">
        <v>4089</v>
      </c>
      <c r="L2827" s="22">
        <v>0</v>
      </c>
    </row>
    <row r="2828" spans="2:12">
      <c r="B2828" s="6" t="s">
        <v>3693</v>
      </c>
      <c r="C2828" s="22">
        <v>219013</v>
      </c>
      <c r="E2828" s="6" t="s">
        <v>3690</v>
      </c>
      <c r="F2828" s="22">
        <v>0</v>
      </c>
      <c r="H2828" s="6" t="s">
        <v>4006</v>
      </c>
      <c r="I2828" s="22">
        <v>0</v>
      </c>
      <c r="K2828" s="6" t="s">
        <v>4090</v>
      </c>
      <c r="L2828" s="22">
        <v>594357</v>
      </c>
    </row>
    <row r="2829" spans="2:12">
      <c r="B2829" s="6" t="s">
        <v>3694</v>
      </c>
      <c r="C2829" s="22">
        <v>50387</v>
      </c>
      <c r="E2829" s="6" t="s">
        <v>3691</v>
      </c>
      <c r="F2829" s="22">
        <v>5052191</v>
      </c>
      <c r="H2829" s="6" t="s">
        <v>4007</v>
      </c>
      <c r="I2829" s="22">
        <v>0</v>
      </c>
      <c r="K2829" s="6" t="s">
        <v>4091</v>
      </c>
      <c r="L2829" s="22">
        <v>2575661</v>
      </c>
    </row>
    <row r="2830" spans="2:12">
      <c r="B2830" s="6" t="s">
        <v>3695</v>
      </c>
      <c r="C2830" s="22">
        <v>0</v>
      </c>
      <c r="E2830" s="6" t="s">
        <v>3692</v>
      </c>
      <c r="F2830" s="22">
        <v>0</v>
      </c>
      <c r="H2830" s="6" t="s">
        <v>4008</v>
      </c>
      <c r="I2830" s="22">
        <v>59805</v>
      </c>
      <c r="K2830" s="6" t="s">
        <v>4092</v>
      </c>
      <c r="L2830" s="22">
        <v>22975</v>
      </c>
    </row>
    <row r="2831" spans="2:12">
      <c r="B2831" s="6" t="s">
        <v>3696</v>
      </c>
      <c r="C2831" s="22">
        <v>0</v>
      </c>
      <c r="E2831" s="6" t="s">
        <v>3693</v>
      </c>
      <c r="F2831" s="22">
        <v>155786</v>
      </c>
      <c r="H2831" s="6" t="s">
        <v>4010</v>
      </c>
      <c r="I2831" s="22">
        <v>0</v>
      </c>
      <c r="K2831" s="6" t="s">
        <v>6827</v>
      </c>
      <c r="L2831" s="22">
        <v>0</v>
      </c>
    </row>
    <row r="2832" spans="2:12">
      <c r="B2832" s="6" t="s">
        <v>3697</v>
      </c>
      <c r="C2832" s="22">
        <v>0</v>
      </c>
      <c r="E2832" s="6" t="s">
        <v>3694</v>
      </c>
      <c r="F2832" s="22">
        <v>30982</v>
      </c>
      <c r="H2832" s="6" t="s">
        <v>4011</v>
      </c>
      <c r="I2832" s="22">
        <v>0</v>
      </c>
      <c r="K2832" s="6" t="s">
        <v>4093</v>
      </c>
      <c r="L2832" s="22">
        <v>0</v>
      </c>
    </row>
    <row r="2833" spans="2:12">
      <c r="B2833" s="6" t="s">
        <v>3698</v>
      </c>
      <c r="C2833" s="22">
        <v>4819322</v>
      </c>
      <c r="E2833" s="6" t="s">
        <v>3696</v>
      </c>
      <c r="F2833" s="22">
        <v>0</v>
      </c>
      <c r="H2833" s="6" t="s">
        <v>4012</v>
      </c>
      <c r="I2833" s="22">
        <v>61405</v>
      </c>
      <c r="K2833" s="6" t="s">
        <v>4095</v>
      </c>
      <c r="L2833" s="22">
        <v>1912963</v>
      </c>
    </row>
    <row r="2834" spans="2:12">
      <c r="B2834" s="6" t="s">
        <v>3699</v>
      </c>
      <c r="C2834" s="22">
        <v>0</v>
      </c>
      <c r="E2834" s="6" t="s">
        <v>3697</v>
      </c>
      <c r="F2834" s="22">
        <v>17799</v>
      </c>
      <c r="H2834" s="6" t="s">
        <v>6823</v>
      </c>
      <c r="I2834" s="22">
        <v>0</v>
      </c>
      <c r="K2834" s="6" t="s">
        <v>4098</v>
      </c>
      <c r="L2834" s="22">
        <v>1817622</v>
      </c>
    </row>
    <row r="2835" spans="2:12">
      <c r="B2835" s="6" t="s">
        <v>3700</v>
      </c>
      <c r="C2835" s="22">
        <v>4710863</v>
      </c>
      <c r="E2835" s="6" t="s">
        <v>3698</v>
      </c>
      <c r="F2835" s="22">
        <v>4375235</v>
      </c>
      <c r="H2835" s="6" t="s">
        <v>4013</v>
      </c>
      <c r="I2835" s="22">
        <v>1237546</v>
      </c>
      <c r="K2835" s="6" t="s">
        <v>7697</v>
      </c>
      <c r="L2835" s="22">
        <v>0</v>
      </c>
    </row>
    <row r="2836" spans="2:12">
      <c r="B2836" s="6" t="s">
        <v>3701</v>
      </c>
      <c r="C2836" s="22">
        <v>0</v>
      </c>
      <c r="E2836" s="6" t="s">
        <v>6788</v>
      </c>
      <c r="F2836" s="22">
        <v>0</v>
      </c>
      <c r="H2836" s="6" t="s">
        <v>4014</v>
      </c>
      <c r="I2836" s="22">
        <v>0</v>
      </c>
      <c r="K2836" s="6" t="s">
        <v>4099</v>
      </c>
      <c r="L2836" s="22">
        <v>0</v>
      </c>
    </row>
    <row r="2837" spans="2:12">
      <c r="B2837" s="6" t="s">
        <v>3702</v>
      </c>
      <c r="C2837" s="22">
        <v>306372</v>
      </c>
      <c r="E2837" s="6" t="s">
        <v>6789</v>
      </c>
      <c r="F2837" s="22">
        <v>0</v>
      </c>
      <c r="H2837" s="6" t="s">
        <v>4016</v>
      </c>
      <c r="I2837" s="22">
        <v>76261</v>
      </c>
      <c r="K2837" s="6" t="s">
        <v>4100</v>
      </c>
      <c r="L2837" s="22">
        <v>15185</v>
      </c>
    </row>
    <row r="2838" spans="2:12">
      <c r="B2838" s="6" t="s">
        <v>3703</v>
      </c>
      <c r="C2838" s="22">
        <v>154794</v>
      </c>
      <c r="E2838" s="6" t="s">
        <v>3700</v>
      </c>
      <c r="F2838" s="22">
        <v>4764385</v>
      </c>
      <c r="H2838" s="6" t="s">
        <v>4017</v>
      </c>
      <c r="I2838" s="22">
        <v>0</v>
      </c>
      <c r="K2838" s="6" t="s">
        <v>4101</v>
      </c>
      <c r="L2838" s="22">
        <v>4588603</v>
      </c>
    </row>
    <row r="2839" spans="2:12">
      <c r="B2839" s="6" t="s">
        <v>3704</v>
      </c>
      <c r="C2839" s="22">
        <v>1602718</v>
      </c>
      <c r="E2839" s="6" t="s">
        <v>3701</v>
      </c>
      <c r="F2839" s="22">
        <v>0</v>
      </c>
      <c r="H2839" s="6" t="s">
        <v>4018</v>
      </c>
      <c r="I2839" s="22">
        <v>0</v>
      </c>
      <c r="K2839" s="6" t="s">
        <v>4102</v>
      </c>
      <c r="L2839" s="22">
        <v>4737976</v>
      </c>
    </row>
    <row r="2840" spans="2:12">
      <c r="B2840" s="6" t="s">
        <v>3705</v>
      </c>
      <c r="C2840" s="22">
        <v>0</v>
      </c>
      <c r="E2840" s="6" t="s">
        <v>3702</v>
      </c>
      <c r="F2840" s="22">
        <v>156742</v>
      </c>
      <c r="H2840" s="6" t="s">
        <v>4019</v>
      </c>
      <c r="I2840" s="22">
        <v>1008814</v>
      </c>
      <c r="K2840" s="6" t="s">
        <v>7260</v>
      </c>
      <c r="L2840" s="22">
        <v>0</v>
      </c>
    </row>
    <row r="2841" spans="2:12">
      <c r="B2841" s="6" t="s">
        <v>3706</v>
      </c>
      <c r="C2841" s="22">
        <v>0</v>
      </c>
      <c r="E2841" s="6" t="s">
        <v>3703</v>
      </c>
      <c r="F2841" s="22">
        <v>253960</v>
      </c>
      <c r="H2841" s="6" t="s">
        <v>4020</v>
      </c>
      <c r="I2841" s="22">
        <v>30217</v>
      </c>
      <c r="K2841" s="6" t="s">
        <v>4103</v>
      </c>
      <c r="L2841" s="22">
        <v>49322080</v>
      </c>
    </row>
    <row r="2842" spans="2:12">
      <c r="B2842" s="6" t="s">
        <v>3707</v>
      </c>
      <c r="C2842" s="22">
        <v>4751487</v>
      </c>
      <c r="E2842" s="6" t="s">
        <v>3704</v>
      </c>
      <c r="F2842" s="22">
        <v>2418894</v>
      </c>
      <c r="H2842" s="6" t="s">
        <v>4021</v>
      </c>
      <c r="I2842" s="22">
        <v>0</v>
      </c>
      <c r="K2842" s="6" t="s">
        <v>6828</v>
      </c>
      <c r="L2842" s="22">
        <v>274838</v>
      </c>
    </row>
    <row r="2843" spans="2:12">
      <c r="B2843" s="6" t="s">
        <v>3708</v>
      </c>
      <c r="C2843" s="22">
        <v>0</v>
      </c>
      <c r="E2843" s="6" t="s">
        <v>6790</v>
      </c>
      <c r="F2843" s="22">
        <v>0</v>
      </c>
      <c r="H2843" s="6" t="s">
        <v>4022</v>
      </c>
      <c r="I2843" s="22">
        <v>232806</v>
      </c>
      <c r="K2843" s="6" t="s">
        <v>4107</v>
      </c>
      <c r="L2843" s="22">
        <v>0</v>
      </c>
    </row>
    <row r="2844" spans="2:12">
      <c r="B2844" s="6" t="s">
        <v>3709</v>
      </c>
      <c r="C2844" s="22">
        <v>0</v>
      </c>
      <c r="E2844" s="6" t="s">
        <v>3706</v>
      </c>
      <c r="F2844" s="22">
        <v>0</v>
      </c>
      <c r="H2844" s="6" t="s">
        <v>7254</v>
      </c>
      <c r="I2844" s="22">
        <v>3422</v>
      </c>
      <c r="K2844" s="6" t="s">
        <v>4108</v>
      </c>
      <c r="L2844" s="22">
        <v>5205835</v>
      </c>
    </row>
    <row r="2845" spans="2:12">
      <c r="B2845" s="6" t="s">
        <v>3710</v>
      </c>
      <c r="C2845" s="22">
        <v>0</v>
      </c>
      <c r="E2845" s="6" t="s">
        <v>3707</v>
      </c>
      <c r="F2845" s="22">
        <v>4265537</v>
      </c>
      <c r="H2845" s="6" t="s">
        <v>4023</v>
      </c>
      <c r="I2845" s="22">
        <v>1823573</v>
      </c>
      <c r="K2845" s="6" t="s">
        <v>4109</v>
      </c>
      <c r="L2845" s="22">
        <v>10430</v>
      </c>
    </row>
    <row r="2846" spans="2:12">
      <c r="B2846" s="6" t="s">
        <v>3711</v>
      </c>
      <c r="C2846" s="22">
        <v>0</v>
      </c>
      <c r="E2846" s="6" t="s">
        <v>3708</v>
      </c>
      <c r="F2846" s="22">
        <v>147820</v>
      </c>
      <c r="H2846" s="6" t="s">
        <v>4024</v>
      </c>
      <c r="I2846" s="22">
        <v>0</v>
      </c>
      <c r="K2846" s="6" t="s">
        <v>6831</v>
      </c>
      <c r="L2846" s="22">
        <v>26352</v>
      </c>
    </row>
    <row r="2847" spans="2:12">
      <c r="B2847" s="6" t="s">
        <v>3712</v>
      </c>
      <c r="C2847" s="22">
        <v>0</v>
      </c>
      <c r="E2847" s="6" t="s">
        <v>3709</v>
      </c>
      <c r="F2847" s="22">
        <v>0</v>
      </c>
      <c r="H2847" s="6" t="s">
        <v>4025</v>
      </c>
      <c r="I2847" s="22">
        <v>5253584</v>
      </c>
      <c r="K2847" s="6" t="s">
        <v>7698</v>
      </c>
      <c r="L2847" s="22">
        <v>0</v>
      </c>
    </row>
    <row r="2848" spans="2:12">
      <c r="B2848" s="6" t="s">
        <v>3713</v>
      </c>
      <c r="C2848" s="22">
        <v>1433272</v>
      </c>
      <c r="E2848" s="6" t="s">
        <v>3710</v>
      </c>
      <c r="F2848" s="22">
        <v>0</v>
      </c>
      <c r="H2848" s="6" t="s">
        <v>4028</v>
      </c>
      <c r="I2848" s="22">
        <v>2798710</v>
      </c>
      <c r="K2848" s="6" t="s">
        <v>4111</v>
      </c>
      <c r="L2848" s="22">
        <v>0</v>
      </c>
    </row>
    <row r="2849" spans="2:12">
      <c r="B2849" s="6" t="s">
        <v>3714</v>
      </c>
      <c r="C2849" s="22">
        <v>18943</v>
      </c>
      <c r="E2849" s="6" t="s">
        <v>3711</v>
      </c>
      <c r="F2849" s="22">
        <v>0</v>
      </c>
      <c r="H2849" s="6" t="s">
        <v>6824</v>
      </c>
      <c r="I2849" s="22">
        <v>0</v>
      </c>
      <c r="K2849" s="6" t="s">
        <v>4113</v>
      </c>
      <c r="L2849" s="22">
        <v>3910718</v>
      </c>
    </row>
    <row r="2850" spans="2:12">
      <c r="B2850" s="6" t="s">
        <v>3715</v>
      </c>
      <c r="C2850" s="22">
        <v>0</v>
      </c>
      <c r="E2850" s="6" t="s">
        <v>6791</v>
      </c>
      <c r="F2850" s="22">
        <v>0</v>
      </c>
      <c r="H2850" s="6" t="s">
        <v>7255</v>
      </c>
      <c r="I2850" s="22">
        <v>0</v>
      </c>
      <c r="K2850" s="6" t="s">
        <v>4114</v>
      </c>
      <c r="L2850" s="22">
        <v>117358</v>
      </c>
    </row>
    <row r="2851" spans="2:12">
      <c r="B2851" s="6" t="s">
        <v>3716</v>
      </c>
      <c r="C2851" s="22">
        <v>0</v>
      </c>
      <c r="E2851" s="6" t="s">
        <v>3712</v>
      </c>
      <c r="F2851" s="22">
        <v>0</v>
      </c>
      <c r="H2851" s="6" t="s">
        <v>4029</v>
      </c>
      <c r="I2851" s="22">
        <v>119365</v>
      </c>
      <c r="K2851" s="6" t="s">
        <v>6832</v>
      </c>
      <c r="L2851" s="22">
        <v>14216</v>
      </c>
    </row>
    <row r="2852" spans="2:12">
      <c r="B2852" s="6" t="s">
        <v>3717</v>
      </c>
      <c r="C2852" s="22">
        <v>0</v>
      </c>
      <c r="E2852" s="6" t="s">
        <v>3713</v>
      </c>
      <c r="F2852" s="22">
        <v>760038</v>
      </c>
      <c r="H2852" s="6" t="s">
        <v>4030</v>
      </c>
      <c r="I2852" s="22">
        <v>0</v>
      </c>
      <c r="K2852" s="6" t="s">
        <v>4116</v>
      </c>
      <c r="L2852" s="22">
        <v>28800</v>
      </c>
    </row>
    <row r="2853" spans="2:12">
      <c r="B2853" s="6" t="s">
        <v>3718</v>
      </c>
      <c r="C2853" s="22">
        <v>0</v>
      </c>
      <c r="E2853" s="6" t="s">
        <v>3714</v>
      </c>
      <c r="F2853" s="22">
        <v>1993747</v>
      </c>
      <c r="H2853" s="6" t="s">
        <v>4032</v>
      </c>
      <c r="I2853" s="22">
        <v>1670</v>
      </c>
      <c r="K2853" s="6" t="s">
        <v>4117</v>
      </c>
      <c r="L2853" s="22">
        <v>23404</v>
      </c>
    </row>
    <row r="2854" spans="2:12">
      <c r="B2854" s="6" t="s">
        <v>3719</v>
      </c>
      <c r="C2854" s="22">
        <v>0</v>
      </c>
      <c r="E2854" s="6" t="s">
        <v>3715</v>
      </c>
      <c r="F2854" s="22">
        <v>275532</v>
      </c>
      <c r="H2854" s="6" t="s">
        <v>6825</v>
      </c>
      <c r="I2854" s="22">
        <v>8457</v>
      </c>
      <c r="K2854" s="6" t="s">
        <v>4118</v>
      </c>
      <c r="L2854" s="22">
        <v>22518</v>
      </c>
    </row>
    <row r="2855" spans="2:12">
      <c r="B2855" s="6" t="s">
        <v>3720</v>
      </c>
      <c r="C2855" s="22">
        <v>0</v>
      </c>
      <c r="E2855" s="6" t="s">
        <v>3716</v>
      </c>
      <c r="F2855" s="22">
        <v>0</v>
      </c>
      <c r="H2855" s="6" t="s">
        <v>4033</v>
      </c>
      <c r="I2855" s="22">
        <v>2585795</v>
      </c>
      <c r="K2855" s="6" t="s">
        <v>7699</v>
      </c>
      <c r="L2855" s="22">
        <v>0</v>
      </c>
    </row>
    <row r="2856" spans="2:12">
      <c r="B2856" s="6" t="s">
        <v>3721</v>
      </c>
      <c r="C2856" s="22">
        <v>818513</v>
      </c>
      <c r="E2856" s="6" t="s">
        <v>3717</v>
      </c>
      <c r="F2856" s="22">
        <v>0</v>
      </c>
      <c r="H2856" s="6" t="s">
        <v>4035</v>
      </c>
      <c r="I2856" s="22">
        <v>9615160</v>
      </c>
      <c r="K2856" s="6" t="s">
        <v>7700</v>
      </c>
      <c r="L2856" s="22">
        <v>0</v>
      </c>
    </row>
    <row r="2857" spans="2:12">
      <c r="B2857" s="6" t="s">
        <v>3722</v>
      </c>
      <c r="C2857" s="22">
        <v>0</v>
      </c>
      <c r="E2857" s="6" t="s">
        <v>3719</v>
      </c>
      <c r="F2857" s="22">
        <v>0</v>
      </c>
      <c r="H2857" s="6" t="s">
        <v>6826</v>
      </c>
      <c r="I2857" s="22">
        <v>0</v>
      </c>
      <c r="K2857" s="6" t="s">
        <v>4120</v>
      </c>
      <c r="L2857" s="22">
        <v>0</v>
      </c>
    </row>
    <row r="2858" spans="2:12">
      <c r="B2858" s="6" t="s">
        <v>3723</v>
      </c>
      <c r="C2858" s="22">
        <v>0</v>
      </c>
      <c r="E2858" s="6" t="s">
        <v>3720</v>
      </c>
      <c r="F2858" s="22">
        <v>0</v>
      </c>
      <c r="H2858" s="6" t="s">
        <v>4036</v>
      </c>
      <c r="I2858" s="22">
        <v>2602815</v>
      </c>
      <c r="K2858" s="6" t="s">
        <v>4121</v>
      </c>
      <c r="L2858" s="22">
        <v>492776</v>
      </c>
    </row>
    <row r="2859" spans="2:12">
      <c r="B2859" s="6" t="s">
        <v>3724</v>
      </c>
      <c r="C2859" s="22">
        <v>7368383</v>
      </c>
      <c r="E2859" s="6" t="s">
        <v>3721</v>
      </c>
      <c r="F2859" s="22">
        <v>860926</v>
      </c>
      <c r="H2859" s="6" t="s">
        <v>4038</v>
      </c>
      <c r="I2859" s="22">
        <v>0</v>
      </c>
      <c r="K2859" s="6" t="s">
        <v>7701</v>
      </c>
      <c r="L2859" s="22">
        <v>0</v>
      </c>
    </row>
    <row r="2860" spans="2:12">
      <c r="B2860" s="6" t="s">
        <v>3725</v>
      </c>
      <c r="C2860" s="22">
        <v>0</v>
      </c>
      <c r="E2860" s="6" t="s">
        <v>3722</v>
      </c>
      <c r="F2860" s="22">
        <v>0</v>
      </c>
      <c r="H2860" s="6" t="s">
        <v>4040</v>
      </c>
      <c r="I2860" s="22">
        <v>4698462</v>
      </c>
      <c r="K2860" s="6" t="s">
        <v>6833</v>
      </c>
      <c r="L2860" s="22">
        <v>0</v>
      </c>
    </row>
    <row r="2861" spans="2:12">
      <c r="B2861" s="6" t="s">
        <v>3726</v>
      </c>
      <c r="C2861" s="22">
        <v>59000</v>
      </c>
      <c r="E2861" s="6" t="s">
        <v>3724</v>
      </c>
      <c r="F2861" s="22">
        <v>12505609</v>
      </c>
      <c r="H2861" s="6" t="s">
        <v>7256</v>
      </c>
      <c r="I2861" s="22">
        <v>6887</v>
      </c>
      <c r="K2861" s="6" t="s">
        <v>4124</v>
      </c>
      <c r="L2861" s="22">
        <v>32024</v>
      </c>
    </row>
    <row r="2862" spans="2:12">
      <c r="B2862" s="6" t="s">
        <v>3727</v>
      </c>
      <c r="C2862" s="22">
        <v>0</v>
      </c>
      <c r="E2862" s="6" t="s">
        <v>3725</v>
      </c>
      <c r="F2862" s="22">
        <v>0</v>
      </c>
      <c r="H2862" s="6" t="s">
        <v>4042</v>
      </c>
      <c r="I2862" s="22">
        <v>0</v>
      </c>
      <c r="K2862" s="6" t="s">
        <v>4125</v>
      </c>
      <c r="L2862" s="22">
        <v>153937</v>
      </c>
    </row>
    <row r="2863" spans="2:12">
      <c r="B2863" s="6" t="s">
        <v>3728</v>
      </c>
      <c r="C2863" s="22">
        <v>0</v>
      </c>
      <c r="E2863" s="6" t="s">
        <v>3726</v>
      </c>
      <c r="F2863" s="22">
        <v>44095</v>
      </c>
      <c r="H2863" s="6" t="s">
        <v>4043</v>
      </c>
      <c r="I2863" s="22">
        <v>614238</v>
      </c>
      <c r="K2863" s="6" t="s">
        <v>4128</v>
      </c>
      <c r="L2863" s="22">
        <v>439577</v>
      </c>
    </row>
    <row r="2864" spans="2:12">
      <c r="B2864" s="6" t="s">
        <v>3729</v>
      </c>
      <c r="C2864" s="22">
        <v>13746</v>
      </c>
      <c r="E2864" s="6" t="s">
        <v>6792</v>
      </c>
      <c r="F2864" s="22">
        <v>0</v>
      </c>
      <c r="H2864" s="6" t="s">
        <v>4045</v>
      </c>
      <c r="I2864" s="22">
        <v>249661</v>
      </c>
      <c r="K2864" s="6" t="s">
        <v>4129</v>
      </c>
      <c r="L2864" s="22">
        <v>126830</v>
      </c>
    </row>
    <row r="2865" spans="2:12">
      <c r="B2865" s="6" t="s">
        <v>3730</v>
      </c>
      <c r="C2865" s="22">
        <v>1804657</v>
      </c>
      <c r="E2865" s="6" t="s">
        <v>3727</v>
      </c>
      <c r="F2865" s="22">
        <v>0</v>
      </c>
      <c r="H2865" s="6" t="s">
        <v>4046</v>
      </c>
      <c r="I2865" s="22">
        <v>211169</v>
      </c>
      <c r="K2865" s="6" t="s">
        <v>4132</v>
      </c>
      <c r="L2865" s="22">
        <v>8049309</v>
      </c>
    </row>
    <row r="2866" spans="2:12">
      <c r="B2866" s="6" t="s">
        <v>3731</v>
      </c>
      <c r="C2866" s="22">
        <v>113299</v>
      </c>
      <c r="E2866" s="6" t="s">
        <v>3728</v>
      </c>
      <c r="F2866" s="22">
        <v>25744</v>
      </c>
      <c r="H2866" s="6" t="s">
        <v>7257</v>
      </c>
      <c r="I2866" s="22">
        <v>0</v>
      </c>
      <c r="K2866" s="6" t="s">
        <v>4134</v>
      </c>
      <c r="L2866" s="22">
        <v>17720</v>
      </c>
    </row>
    <row r="2867" spans="2:12">
      <c r="B2867" s="6" t="s">
        <v>3732</v>
      </c>
      <c r="C2867" s="22">
        <v>233715</v>
      </c>
      <c r="E2867" s="6" t="s">
        <v>3729</v>
      </c>
      <c r="F2867" s="22">
        <v>0</v>
      </c>
      <c r="H2867" s="6" t="s">
        <v>4048</v>
      </c>
      <c r="I2867" s="22">
        <v>8222507</v>
      </c>
      <c r="K2867" s="6" t="s">
        <v>4135</v>
      </c>
      <c r="L2867" s="22">
        <v>12860</v>
      </c>
    </row>
    <row r="2868" spans="2:12">
      <c r="B2868" s="6" t="s">
        <v>3733</v>
      </c>
      <c r="C2868" s="22">
        <v>0</v>
      </c>
      <c r="E2868" s="6" t="s">
        <v>6793</v>
      </c>
      <c r="F2868" s="22">
        <v>0</v>
      </c>
      <c r="H2868" s="6" t="s">
        <v>4051</v>
      </c>
      <c r="I2868" s="22">
        <v>78628</v>
      </c>
      <c r="K2868" s="6" t="s">
        <v>4136</v>
      </c>
      <c r="L2868" s="22">
        <v>39734</v>
      </c>
    </row>
    <row r="2869" spans="2:12">
      <c r="B2869" s="6" t="s">
        <v>3734</v>
      </c>
      <c r="C2869" s="22">
        <v>80015</v>
      </c>
      <c r="E2869" s="6" t="s">
        <v>3730</v>
      </c>
      <c r="F2869" s="22">
        <v>1317468</v>
      </c>
      <c r="H2869" s="6" t="s">
        <v>4053</v>
      </c>
      <c r="I2869" s="22">
        <v>836485</v>
      </c>
      <c r="K2869" s="6" t="s">
        <v>6834</v>
      </c>
      <c r="L2869" s="22">
        <v>0</v>
      </c>
    </row>
    <row r="2870" spans="2:12">
      <c r="B2870" s="6" t="s">
        <v>3735</v>
      </c>
      <c r="C2870" s="22">
        <v>0</v>
      </c>
      <c r="E2870" s="6" t="s">
        <v>3731</v>
      </c>
      <c r="F2870" s="22">
        <v>172716</v>
      </c>
      <c r="H2870" s="6" t="s">
        <v>4054</v>
      </c>
      <c r="I2870" s="22">
        <v>18906508</v>
      </c>
      <c r="K2870" s="6" t="s">
        <v>4139</v>
      </c>
      <c r="L2870" s="22">
        <v>492692</v>
      </c>
    </row>
    <row r="2871" spans="2:12">
      <c r="B2871" s="6" t="s">
        <v>3736</v>
      </c>
      <c r="C2871" s="22">
        <v>225346</v>
      </c>
      <c r="E2871" s="6" t="s">
        <v>3732</v>
      </c>
      <c r="F2871" s="22">
        <v>204470</v>
      </c>
      <c r="H2871" s="6" t="s">
        <v>4055</v>
      </c>
      <c r="I2871" s="22">
        <v>2268939</v>
      </c>
      <c r="K2871" s="6" t="s">
        <v>7702</v>
      </c>
      <c r="L2871" s="22">
        <v>0</v>
      </c>
    </row>
    <row r="2872" spans="2:12">
      <c r="B2872" s="6" t="s">
        <v>3737</v>
      </c>
      <c r="C2872" s="22">
        <v>1551226</v>
      </c>
      <c r="E2872" s="6" t="s">
        <v>6794</v>
      </c>
      <c r="F2872" s="22">
        <v>30344</v>
      </c>
      <c r="H2872" s="6" t="s">
        <v>4056</v>
      </c>
      <c r="I2872" s="22">
        <v>0</v>
      </c>
      <c r="K2872" s="6" t="s">
        <v>4140</v>
      </c>
      <c r="L2872" s="22">
        <v>504166</v>
      </c>
    </row>
    <row r="2873" spans="2:12">
      <c r="B2873" s="6" t="s">
        <v>3738</v>
      </c>
      <c r="C2873" s="22">
        <v>63812</v>
      </c>
      <c r="E2873" s="6" t="s">
        <v>3733</v>
      </c>
      <c r="F2873" s="22">
        <v>0</v>
      </c>
      <c r="H2873" s="6" t="s">
        <v>4057</v>
      </c>
      <c r="I2873" s="22">
        <v>1101612</v>
      </c>
      <c r="K2873" s="6" t="s">
        <v>4142</v>
      </c>
      <c r="L2873" s="22">
        <v>0</v>
      </c>
    </row>
    <row r="2874" spans="2:12">
      <c r="B2874" s="6" t="s">
        <v>3739</v>
      </c>
      <c r="C2874" s="22">
        <v>36947</v>
      </c>
      <c r="E2874" s="6" t="s">
        <v>3734</v>
      </c>
      <c r="F2874" s="22">
        <v>86930</v>
      </c>
      <c r="H2874" s="6" t="s">
        <v>4058</v>
      </c>
      <c r="I2874" s="22">
        <v>136620</v>
      </c>
      <c r="K2874" s="6" t="s">
        <v>7703</v>
      </c>
      <c r="L2874" s="22">
        <v>0</v>
      </c>
    </row>
    <row r="2875" spans="2:12">
      <c r="B2875" s="6" t="s">
        <v>3740</v>
      </c>
      <c r="C2875" s="22">
        <v>813040</v>
      </c>
      <c r="E2875" s="6" t="s">
        <v>3735</v>
      </c>
      <c r="F2875" s="22">
        <v>28330</v>
      </c>
      <c r="H2875" s="6" t="s">
        <v>4059</v>
      </c>
      <c r="I2875" s="22">
        <v>33480</v>
      </c>
      <c r="K2875" s="6" t="s">
        <v>4147</v>
      </c>
      <c r="L2875" s="22">
        <v>96978</v>
      </c>
    </row>
    <row r="2876" spans="2:12">
      <c r="B2876" s="6" t="s">
        <v>3741</v>
      </c>
      <c r="C2876" s="22">
        <v>4517882</v>
      </c>
      <c r="E2876" s="6" t="s">
        <v>3736</v>
      </c>
      <c r="F2876" s="22">
        <v>61670</v>
      </c>
      <c r="H2876" s="6" t="s">
        <v>4060</v>
      </c>
      <c r="I2876" s="22">
        <v>889</v>
      </c>
      <c r="K2876" s="6" t="s">
        <v>4151</v>
      </c>
      <c r="L2876" s="22">
        <v>0</v>
      </c>
    </row>
    <row r="2877" spans="2:12">
      <c r="B2877" s="6" t="s">
        <v>3742</v>
      </c>
      <c r="C2877" s="22">
        <v>14662759</v>
      </c>
      <c r="E2877" s="6" t="s">
        <v>3737</v>
      </c>
      <c r="F2877" s="22">
        <v>0</v>
      </c>
      <c r="H2877" s="6" t="s">
        <v>4061</v>
      </c>
      <c r="I2877" s="22">
        <v>3094202</v>
      </c>
      <c r="K2877" s="6" t="s">
        <v>7704</v>
      </c>
      <c r="L2877" s="22">
        <v>0</v>
      </c>
    </row>
    <row r="2878" spans="2:12">
      <c r="B2878" s="6" t="s">
        <v>3743</v>
      </c>
      <c r="C2878" s="22">
        <v>266700</v>
      </c>
      <c r="E2878" s="6" t="s">
        <v>3738</v>
      </c>
      <c r="F2878" s="22">
        <v>405000</v>
      </c>
      <c r="H2878" s="6" t="s">
        <v>4062</v>
      </c>
      <c r="I2878" s="22">
        <v>0</v>
      </c>
      <c r="K2878" s="6" t="s">
        <v>4155</v>
      </c>
      <c r="L2878" s="22">
        <v>3895261</v>
      </c>
    </row>
    <row r="2879" spans="2:12">
      <c r="B2879" s="6" t="s">
        <v>3744</v>
      </c>
      <c r="C2879" s="22">
        <v>0</v>
      </c>
      <c r="E2879" s="6" t="s">
        <v>3739</v>
      </c>
      <c r="F2879" s="22">
        <v>935128</v>
      </c>
      <c r="H2879" s="6" t="s">
        <v>4064</v>
      </c>
      <c r="I2879" s="22">
        <v>132969</v>
      </c>
      <c r="K2879" s="6" t="s">
        <v>4156</v>
      </c>
      <c r="L2879" s="22">
        <v>131864</v>
      </c>
    </row>
    <row r="2880" spans="2:12">
      <c r="B2880" s="6" t="s">
        <v>3745</v>
      </c>
      <c r="C2880" s="22">
        <v>507125</v>
      </c>
      <c r="E2880" s="6" t="s">
        <v>3740</v>
      </c>
      <c r="F2880" s="22">
        <v>972103</v>
      </c>
      <c r="H2880" s="6" t="s">
        <v>4065</v>
      </c>
      <c r="I2880" s="22">
        <v>0</v>
      </c>
      <c r="K2880" s="6" t="s">
        <v>6835</v>
      </c>
      <c r="L2880" s="22">
        <v>0</v>
      </c>
    </row>
    <row r="2881" spans="2:12">
      <c r="B2881" s="6" t="s">
        <v>3746</v>
      </c>
      <c r="C2881" s="22">
        <v>0</v>
      </c>
      <c r="E2881" s="6" t="s">
        <v>3741</v>
      </c>
      <c r="F2881" s="22">
        <v>3152521</v>
      </c>
      <c r="H2881" s="6" t="s">
        <v>4069</v>
      </c>
      <c r="I2881" s="22">
        <v>0</v>
      </c>
      <c r="K2881" s="6" t="s">
        <v>4160</v>
      </c>
      <c r="L2881" s="22">
        <v>282352</v>
      </c>
    </row>
    <row r="2882" spans="2:12">
      <c r="B2882" s="6" t="s">
        <v>3747</v>
      </c>
      <c r="C2882" s="22">
        <v>1229285</v>
      </c>
      <c r="E2882" s="6" t="s">
        <v>3742</v>
      </c>
      <c r="F2882" s="22">
        <v>31109350</v>
      </c>
      <c r="H2882" s="6" t="s">
        <v>4070</v>
      </c>
      <c r="I2882" s="22">
        <v>0</v>
      </c>
      <c r="K2882" s="6" t="s">
        <v>4161</v>
      </c>
      <c r="L2882" s="22">
        <v>2602882</v>
      </c>
    </row>
    <row r="2883" spans="2:12">
      <c r="B2883" s="6" t="s">
        <v>3748</v>
      </c>
      <c r="C2883" s="22">
        <v>0</v>
      </c>
      <c r="E2883" s="6" t="s">
        <v>3743</v>
      </c>
      <c r="F2883" s="22">
        <v>0</v>
      </c>
      <c r="H2883" s="6" t="s">
        <v>4071</v>
      </c>
      <c r="I2883" s="22">
        <v>722598</v>
      </c>
      <c r="K2883" s="6" t="s">
        <v>4163</v>
      </c>
      <c r="L2883" s="22">
        <v>6092</v>
      </c>
    </row>
    <row r="2884" spans="2:12">
      <c r="B2884" s="6" t="s">
        <v>3749</v>
      </c>
      <c r="C2884" s="22">
        <v>0</v>
      </c>
      <c r="E2884" s="6" t="s">
        <v>3744</v>
      </c>
      <c r="F2884" s="22">
        <v>0</v>
      </c>
      <c r="H2884" s="6" t="s">
        <v>4073</v>
      </c>
      <c r="I2884" s="22">
        <v>3686336</v>
      </c>
      <c r="K2884" s="6" t="s">
        <v>4164</v>
      </c>
      <c r="L2884" s="22">
        <v>0</v>
      </c>
    </row>
    <row r="2885" spans="2:12">
      <c r="B2885" s="6" t="s">
        <v>3750</v>
      </c>
      <c r="C2885" s="22">
        <v>0</v>
      </c>
      <c r="E2885" s="6" t="s">
        <v>3745</v>
      </c>
      <c r="F2885" s="22">
        <v>470695</v>
      </c>
      <c r="H2885" s="6" t="s">
        <v>4074</v>
      </c>
      <c r="I2885" s="22">
        <v>316770</v>
      </c>
      <c r="K2885" s="6" t="s">
        <v>4165</v>
      </c>
      <c r="L2885" s="22">
        <v>0</v>
      </c>
    </row>
    <row r="2886" spans="2:12">
      <c r="B2886" s="6" t="s">
        <v>3751</v>
      </c>
      <c r="C2886" s="22">
        <v>999248</v>
      </c>
      <c r="E2886" s="6" t="s">
        <v>3746</v>
      </c>
      <c r="F2886" s="22">
        <v>0</v>
      </c>
      <c r="H2886" s="6" t="s">
        <v>4077</v>
      </c>
      <c r="I2886" s="22">
        <v>0</v>
      </c>
      <c r="K2886" s="6" t="s">
        <v>4166</v>
      </c>
      <c r="L2886" s="22">
        <v>0</v>
      </c>
    </row>
    <row r="2887" spans="2:12">
      <c r="B2887" s="6" t="s">
        <v>3752</v>
      </c>
      <c r="C2887" s="22">
        <v>3441250</v>
      </c>
      <c r="E2887" s="6" t="s">
        <v>3747</v>
      </c>
      <c r="F2887" s="22">
        <v>319829</v>
      </c>
      <c r="H2887" s="6" t="s">
        <v>4078</v>
      </c>
      <c r="I2887" s="22">
        <v>695935</v>
      </c>
      <c r="K2887" s="6" t="s">
        <v>4167</v>
      </c>
      <c r="L2887" s="22">
        <v>6400985</v>
      </c>
    </row>
    <row r="2888" spans="2:12">
      <c r="B2888" s="6" t="s">
        <v>3753</v>
      </c>
      <c r="C2888" s="22">
        <v>0</v>
      </c>
      <c r="E2888" s="6" t="s">
        <v>3748</v>
      </c>
      <c r="F2888" s="22">
        <v>0</v>
      </c>
      <c r="H2888" s="6" t="s">
        <v>4079</v>
      </c>
      <c r="I2888" s="22">
        <v>0</v>
      </c>
      <c r="K2888" s="6" t="s">
        <v>4168</v>
      </c>
      <c r="L2888" s="22">
        <v>0</v>
      </c>
    </row>
    <row r="2889" spans="2:12">
      <c r="B2889" s="6" t="s">
        <v>3754</v>
      </c>
      <c r="C2889" s="22">
        <v>0</v>
      </c>
      <c r="E2889" s="6" t="s">
        <v>3749</v>
      </c>
      <c r="F2889" s="22">
        <v>0</v>
      </c>
      <c r="H2889" s="6" t="s">
        <v>4081</v>
      </c>
      <c r="I2889" s="22">
        <v>632586</v>
      </c>
      <c r="K2889" s="6" t="s">
        <v>4169</v>
      </c>
      <c r="L2889" s="22">
        <v>1331622</v>
      </c>
    </row>
    <row r="2890" spans="2:12">
      <c r="B2890" s="6" t="s">
        <v>3755</v>
      </c>
      <c r="C2890" s="22">
        <v>225094</v>
      </c>
      <c r="E2890" s="6" t="s">
        <v>3750</v>
      </c>
      <c r="F2890" s="22">
        <v>0</v>
      </c>
      <c r="H2890" s="6" t="s">
        <v>4083</v>
      </c>
      <c r="I2890" s="22">
        <v>98110</v>
      </c>
      <c r="K2890" s="6" t="s">
        <v>4170</v>
      </c>
      <c r="L2890" s="22">
        <v>1167086</v>
      </c>
    </row>
    <row r="2891" spans="2:12">
      <c r="B2891" s="6" t="s">
        <v>3756</v>
      </c>
      <c r="C2891" s="22">
        <v>13309</v>
      </c>
      <c r="E2891" s="6" t="s">
        <v>3751</v>
      </c>
      <c r="F2891" s="22">
        <v>553605</v>
      </c>
      <c r="H2891" s="6" t="s">
        <v>7258</v>
      </c>
      <c r="I2891" s="22">
        <v>0</v>
      </c>
      <c r="K2891" s="6" t="s">
        <v>4171</v>
      </c>
      <c r="L2891" s="22">
        <v>946980</v>
      </c>
    </row>
    <row r="2892" spans="2:12">
      <c r="B2892" s="6" t="s">
        <v>3757</v>
      </c>
      <c r="C2892" s="22">
        <v>866813</v>
      </c>
      <c r="E2892" s="6" t="s">
        <v>3752</v>
      </c>
      <c r="F2892" s="22">
        <v>1502452</v>
      </c>
      <c r="H2892" s="6" t="s">
        <v>7259</v>
      </c>
      <c r="I2892" s="22">
        <v>0</v>
      </c>
      <c r="K2892" s="6" t="s">
        <v>7705</v>
      </c>
      <c r="L2892" s="22">
        <v>0</v>
      </c>
    </row>
    <row r="2893" spans="2:12">
      <c r="B2893" s="6" t="s">
        <v>3758</v>
      </c>
      <c r="C2893" s="22">
        <v>0</v>
      </c>
      <c r="E2893" s="6" t="s">
        <v>3753</v>
      </c>
      <c r="F2893" s="22">
        <v>0</v>
      </c>
      <c r="H2893" s="6" t="s">
        <v>4088</v>
      </c>
      <c r="I2893" s="22">
        <v>0</v>
      </c>
      <c r="K2893" s="6" t="s">
        <v>4174</v>
      </c>
      <c r="L2893" s="22">
        <v>106043</v>
      </c>
    </row>
    <row r="2894" spans="2:12">
      <c r="B2894" s="6" t="s">
        <v>3759</v>
      </c>
      <c r="C2894" s="22">
        <v>0</v>
      </c>
      <c r="E2894" s="6" t="s">
        <v>3754</v>
      </c>
      <c r="F2894" s="22">
        <v>0</v>
      </c>
      <c r="H2894" s="6" t="s">
        <v>4089</v>
      </c>
      <c r="I2894" s="22">
        <v>1174864</v>
      </c>
      <c r="K2894" s="6" t="s">
        <v>7706</v>
      </c>
      <c r="L2894" s="22">
        <v>131</v>
      </c>
    </row>
    <row r="2895" spans="2:12">
      <c r="B2895" s="6" t="s">
        <v>3760</v>
      </c>
      <c r="C2895" s="22">
        <v>127383</v>
      </c>
      <c r="E2895" s="6" t="s">
        <v>3755</v>
      </c>
      <c r="F2895" s="22">
        <v>216115</v>
      </c>
      <c r="H2895" s="6" t="s">
        <v>4090</v>
      </c>
      <c r="I2895" s="22">
        <v>259552</v>
      </c>
      <c r="K2895" s="6" t="s">
        <v>4175</v>
      </c>
      <c r="L2895" s="22">
        <v>0</v>
      </c>
    </row>
    <row r="2896" spans="2:12">
      <c r="B2896" s="6" t="s">
        <v>3761</v>
      </c>
      <c r="C2896" s="22">
        <v>12390</v>
      </c>
      <c r="E2896" s="6" t="s">
        <v>3756</v>
      </c>
      <c r="F2896" s="22">
        <v>12720</v>
      </c>
      <c r="H2896" s="6" t="s">
        <v>4091</v>
      </c>
      <c r="I2896" s="22">
        <v>2823888</v>
      </c>
      <c r="K2896" s="6" t="s">
        <v>4176</v>
      </c>
      <c r="L2896" s="22">
        <v>1082035</v>
      </c>
    </row>
    <row r="2897" spans="2:12">
      <c r="B2897" s="6" t="s">
        <v>3762</v>
      </c>
      <c r="C2897" s="22">
        <v>2930799</v>
      </c>
      <c r="E2897" s="6" t="s">
        <v>3757</v>
      </c>
      <c r="F2897" s="22">
        <v>978840</v>
      </c>
      <c r="H2897" s="6" t="s">
        <v>4092</v>
      </c>
      <c r="I2897" s="22">
        <v>28331</v>
      </c>
      <c r="K2897" s="6" t="s">
        <v>4177</v>
      </c>
      <c r="L2897" s="22">
        <v>117575</v>
      </c>
    </row>
    <row r="2898" spans="2:12">
      <c r="B2898" s="6" t="s">
        <v>3763</v>
      </c>
      <c r="C2898" s="22">
        <v>0</v>
      </c>
      <c r="E2898" s="6" t="s">
        <v>3761</v>
      </c>
      <c r="F2898" s="22">
        <v>30993</v>
      </c>
      <c r="H2898" s="6" t="s">
        <v>6827</v>
      </c>
      <c r="I2898" s="22">
        <v>0</v>
      </c>
      <c r="K2898" s="6" t="s">
        <v>4178</v>
      </c>
      <c r="L2898" s="22">
        <v>25466575</v>
      </c>
    </row>
    <row r="2899" spans="2:12">
      <c r="B2899" s="6" t="s">
        <v>3764</v>
      </c>
      <c r="C2899" s="22">
        <v>145381</v>
      </c>
      <c r="E2899" s="6" t="s">
        <v>3762</v>
      </c>
      <c r="F2899" s="22">
        <v>3337958</v>
      </c>
      <c r="H2899" s="6" t="s">
        <v>4093</v>
      </c>
      <c r="I2899" s="22">
        <v>0</v>
      </c>
      <c r="K2899" s="6" t="s">
        <v>7707</v>
      </c>
      <c r="L2899" s="22">
        <v>0</v>
      </c>
    </row>
    <row r="2900" spans="2:12">
      <c r="B2900" s="6" t="s">
        <v>3765</v>
      </c>
      <c r="C2900" s="22">
        <v>0</v>
      </c>
      <c r="E2900" s="6" t="s">
        <v>3763</v>
      </c>
      <c r="F2900" s="22">
        <v>0</v>
      </c>
      <c r="H2900" s="6" t="s">
        <v>4095</v>
      </c>
      <c r="I2900" s="22">
        <v>3000012</v>
      </c>
      <c r="K2900" s="6" t="s">
        <v>4180</v>
      </c>
      <c r="L2900" s="22">
        <v>0</v>
      </c>
    </row>
    <row r="2901" spans="2:12">
      <c r="B2901" s="6" t="s">
        <v>3766</v>
      </c>
      <c r="C2901" s="22">
        <v>0</v>
      </c>
      <c r="E2901" s="6" t="s">
        <v>3764</v>
      </c>
      <c r="F2901" s="22">
        <v>264501</v>
      </c>
      <c r="H2901" s="6" t="s">
        <v>4098</v>
      </c>
      <c r="I2901" s="22">
        <v>1703346</v>
      </c>
      <c r="K2901" s="6" t="s">
        <v>4181</v>
      </c>
      <c r="L2901" s="22">
        <v>3223705</v>
      </c>
    </row>
    <row r="2902" spans="2:12">
      <c r="B2902" s="6" t="s">
        <v>3767</v>
      </c>
      <c r="C2902" s="22">
        <v>105751</v>
      </c>
      <c r="E2902" s="6" t="s">
        <v>6795</v>
      </c>
      <c r="F2902" s="22">
        <v>0</v>
      </c>
      <c r="H2902" s="6" t="s">
        <v>4099</v>
      </c>
      <c r="I2902" s="22">
        <v>1365522</v>
      </c>
      <c r="K2902" s="6" t="s">
        <v>4182</v>
      </c>
      <c r="L2902" s="22">
        <v>3779006</v>
      </c>
    </row>
    <row r="2903" spans="2:12">
      <c r="B2903" s="6" t="s">
        <v>3768</v>
      </c>
      <c r="C2903" s="22">
        <v>324508</v>
      </c>
      <c r="E2903" s="6" t="s">
        <v>3767</v>
      </c>
      <c r="F2903" s="22">
        <v>0</v>
      </c>
      <c r="H2903" s="6" t="s">
        <v>4100</v>
      </c>
      <c r="I2903" s="22">
        <v>32254</v>
      </c>
      <c r="K2903" s="6" t="s">
        <v>7261</v>
      </c>
      <c r="L2903" s="22">
        <v>44998</v>
      </c>
    </row>
    <row r="2904" spans="2:12">
      <c r="B2904" s="6" t="s">
        <v>3769</v>
      </c>
      <c r="C2904" s="22">
        <v>44607</v>
      </c>
      <c r="E2904" s="6" t="s">
        <v>3768</v>
      </c>
      <c r="F2904" s="22">
        <v>582015</v>
      </c>
      <c r="H2904" s="6" t="s">
        <v>4101</v>
      </c>
      <c r="I2904" s="22">
        <v>6213247</v>
      </c>
      <c r="K2904" s="6" t="s">
        <v>4183</v>
      </c>
      <c r="L2904" s="22">
        <v>125601</v>
      </c>
    </row>
    <row r="2905" spans="2:12">
      <c r="B2905" s="6" t="s">
        <v>3770</v>
      </c>
      <c r="C2905" s="22">
        <v>39602365</v>
      </c>
      <c r="E2905" s="6" t="s">
        <v>3769</v>
      </c>
      <c r="F2905" s="22">
        <v>103632</v>
      </c>
      <c r="H2905" s="6" t="s">
        <v>4102</v>
      </c>
      <c r="I2905" s="22">
        <v>3707273</v>
      </c>
      <c r="K2905" s="6" t="s">
        <v>4184</v>
      </c>
      <c r="L2905" s="22">
        <v>0</v>
      </c>
    </row>
    <row r="2906" spans="2:12">
      <c r="B2906" s="6" t="s">
        <v>3771</v>
      </c>
      <c r="C2906" s="22">
        <v>0</v>
      </c>
      <c r="E2906" s="6" t="s">
        <v>3770</v>
      </c>
      <c r="F2906" s="22">
        <v>49574389</v>
      </c>
      <c r="H2906" s="6" t="s">
        <v>7260</v>
      </c>
      <c r="I2906" s="22">
        <v>0</v>
      </c>
      <c r="K2906" s="6" t="s">
        <v>4185</v>
      </c>
      <c r="L2906" s="22">
        <v>0</v>
      </c>
    </row>
    <row r="2907" spans="2:12">
      <c r="B2907" s="6" t="s">
        <v>3772</v>
      </c>
      <c r="C2907" s="22">
        <v>195216</v>
      </c>
      <c r="E2907" s="6" t="s">
        <v>3771</v>
      </c>
      <c r="F2907" s="22">
        <v>0</v>
      </c>
      <c r="H2907" s="6" t="s">
        <v>4103</v>
      </c>
      <c r="I2907" s="22">
        <v>94490584</v>
      </c>
      <c r="K2907" s="6" t="s">
        <v>7708</v>
      </c>
      <c r="L2907" s="22">
        <v>0</v>
      </c>
    </row>
    <row r="2908" spans="2:12">
      <c r="B2908" s="6" t="s">
        <v>3773</v>
      </c>
      <c r="C2908" s="22">
        <v>7840</v>
      </c>
      <c r="E2908" s="6" t="s">
        <v>6796</v>
      </c>
      <c r="F2908" s="22">
        <v>0</v>
      </c>
      <c r="H2908" s="6" t="s">
        <v>6828</v>
      </c>
      <c r="I2908" s="22">
        <v>142121</v>
      </c>
      <c r="K2908" s="6" t="s">
        <v>4188</v>
      </c>
      <c r="L2908" s="22">
        <v>25779</v>
      </c>
    </row>
    <row r="2909" spans="2:12">
      <c r="B2909" s="6" t="s">
        <v>3774</v>
      </c>
      <c r="C2909" s="22">
        <v>0</v>
      </c>
      <c r="E2909" s="6" t="s">
        <v>6797</v>
      </c>
      <c r="F2909" s="22">
        <v>0</v>
      </c>
      <c r="H2909" s="6" t="s">
        <v>4107</v>
      </c>
      <c r="I2909" s="22">
        <v>28592</v>
      </c>
      <c r="K2909" s="6" t="s">
        <v>4190</v>
      </c>
      <c r="L2909" s="22">
        <v>768762</v>
      </c>
    </row>
    <row r="2910" spans="2:12">
      <c r="B2910" s="6" t="s">
        <v>3775</v>
      </c>
      <c r="C2910" s="22">
        <v>269857</v>
      </c>
      <c r="E2910" s="6" t="s">
        <v>3772</v>
      </c>
      <c r="F2910" s="22">
        <v>74088</v>
      </c>
      <c r="H2910" s="6" t="s">
        <v>6829</v>
      </c>
      <c r="I2910" s="22">
        <v>0</v>
      </c>
      <c r="K2910" s="6" t="s">
        <v>4191</v>
      </c>
      <c r="L2910" s="22">
        <v>0</v>
      </c>
    </row>
    <row r="2911" spans="2:12">
      <c r="B2911" s="6" t="s">
        <v>3776</v>
      </c>
      <c r="C2911" s="22">
        <v>82104</v>
      </c>
      <c r="E2911" s="6" t="s">
        <v>3773</v>
      </c>
      <c r="F2911" s="22">
        <v>26624</v>
      </c>
      <c r="H2911" s="6" t="s">
        <v>4108</v>
      </c>
      <c r="I2911" s="22">
        <v>6162563</v>
      </c>
      <c r="K2911" s="6" t="s">
        <v>4193</v>
      </c>
      <c r="L2911" s="22">
        <v>373596</v>
      </c>
    </row>
    <row r="2912" spans="2:12">
      <c r="B2912" s="6" t="s">
        <v>3777</v>
      </c>
      <c r="C2912" s="22">
        <v>25210</v>
      </c>
      <c r="E2912" s="6" t="s">
        <v>3774</v>
      </c>
      <c r="F2912" s="22">
        <v>0</v>
      </c>
      <c r="H2912" s="6" t="s">
        <v>4109</v>
      </c>
      <c r="I2912" s="22">
        <v>22499</v>
      </c>
      <c r="K2912" s="6" t="s">
        <v>7262</v>
      </c>
      <c r="L2912" s="22">
        <v>1248</v>
      </c>
    </row>
    <row r="2913" spans="2:12">
      <c r="B2913" s="6" t="s">
        <v>3778</v>
      </c>
      <c r="C2913" s="22">
        <v>0</v>
      </c>
      <c r="E2913" s="6" t="s">
        <v>3775</v>
      </c>
      <c r="F2913" s="22">
        <v>356552</v>
      </c>
      <c r="H2913" s="6" t="s">
        <v>6831</v>
      </c>
      <c r="I2913" s="22">
        <v>0</v>
      </c>
      <c r="K2913" s="6" t="s">
        <v>4194</v>
      </c>
      <c r="L2913" s="22">
        <v>11828399</v>
      </c>
    </row>
    <row r="2914" spans="2:12">
      <c r="B2914" s="6" t="s">
        <v>3779</v>
      </c>
      <c r="C2914" s="22">
        <v>41679</v>
      </c>
      <c r="E2914" s="6" t="s">
        <v>3776</v>
      </c>
      <c r="F2914" s="22">
        <v>45181</v>
      </c>
      <c r="H2914" s="6" t="s">
        <v>4111</v>
      </c>
      <c r="I2914" s="22">
        <v>27778</v>
      </c>
      <c r="K2914" s="6" t="s">
        <v>7709</v>
      </c>
      <c r="L2914" s="22">
        <v>0</v>
      </c>
    </row>
    <row r="2915" spans="2:12">
      <c r="B2915" s="6" t="s">
        <v>3780</v>
      </c>
      <c r="C2915" s="22">
        <v>0</v>
      </c>
      <c r="E2915" s="6" t="s">
        <v>3777</v>
      </c>
      <c r="F2915" s="22">
        <v>3310</v>
      </c>
      <c r="H2915" s="6" t="s">
        <v>4113</v>
      </c>
      <c r="I2915" s="22">
        <v>5355215</v>
      </c>
      <c r="K2915" s="6" t="s">
        <v>7710</v>
      </c>
      <c r="L2915" s="22">
        <v>0</v>
      </c>
    </row>
    <row r="2916" spans="2:12">
      <c r="B2916" s="6" t="s">
        <v>3781</v>
      </c>
      <c r="C2916" s="22">
        <v>105768</v>
      </c>
      <c r="E2916" s="6" t="s">
        <v>3778</v>
      </c>
      <c r="F2916" s="22">
        <v>73129</v>
      </c>
      <c r="H2916" s="6" t="s">
        <v>4114</v>
      </c>
      <c r="I2916" s="22">
        <v>652916</v>
      </c>
      <c r="K2916" s="6" t="s">
        <v>7263</v>
      </c>
      <c r="L2916" s="22">
        <v>144467</v>
      </c>
    </row>
    <row r="2917" spans="2:12">
      <c r="B2917" s="6" t="s">
        <v>3782</v>
      </c>
      <c r="C2917" s="22">
        <v>76796</v>
      </c>
      <c r="E2917" s="6" t="s">
        <v>3779</v>
      </c>
      <c r="F2917" s="22">
        <v>0</v>
      </c>
      <c r="H2917" s="6" t="s">
        <v>6832</v>
      </c>
      <c r="I2917" s="22">
        <v>11909</v>
      </c>
      <c r="K2917" s="6" t="s">
        <v>7264</v>
      </c>
      <c r="L2917" s="22">
        <v>13935</v>
      </c>
    </row>
    <row r="2918" spans="2:12">
      <c r="B2918" s="6" t="s">
        <v>3783</v>
      </c>
      <c r="C2918" s="22">
        <v>0</v>
      </c>
      <c r="E2918" s="6" t="s">
        <v>6798</v>
      </c>
      <c r="F2918" s="22">
        <v>0</v>
      </c>
      <c r="H2918" s="6" t="s">
        <v>4116</v>
      </c>
      <c r="I2918" s="22">
        <v>0</v>
      </c>
      <c r="K2918" s="6" t="s">
        <v>4199</v>
      </c>
      <c r="L2918" s="22">
        <v>2416660</v>
      </c>
    </row>
    <row r="2919" spans="2:12">
      <c r="B2919" s="6" t="s">
        <v>3784</v>
      </c>
      <c r="C2919" s="22">
        <v>233</v>
      </c>
      <c r="E2919" s="6" t="s">
        <v>3780</v>
      </c>
      <c r="F2919" s="22">
        <v>0</v>
      </c>
      <c r="H2919" s="6" t="s">
        <v>4117</v>
      </c>
      <c r="I2919" s="22">
        <v>55522</v>
      </c>
      <c r="K2919" s="6" t="s">
        <v>6836</v>
      </c>
      <c r="L2919" s="22">
        <v>0</v>
      </c>
    </row>
    <row r="2920" spans="2:12">
      <c r="B2920" s="6" t="s">
        <v>3785</v>
      </c>
      <c r="C2920" s="22">
        <v>2429611</v>
      </c>
      <c r="E2920" s="6" t="s">
        <v>3781</v>
      </c>
      <c r="F2920" s="22">
        <v>369757</v>
      </c>
      <c r="H2920" s="6" t="s">
        <v>4118</v>
      </c>
      <c r="I2920" s="22">
        <v>28036</v>
      </c>
      <c r="K2920" s="6" t="s">
        <v>4202</v>
      </c>
      <c r="L2920" s="22">
        <v>0</v>
      </c>
    </row>
    <row r="2921" spans="2:12">
      <c r="B2921" s="6" t="s">
        <v>3786</v>
      </c>
      <c r="C2921" s="22">
        <v>212023</v>
      </c>
      <c r="E2921" s="6" t="s">
        <v>3782</v>
      </c>
      <c r="F2921" s="22">
        <v>64558</v>
      </c>
      <c r="H2921" s="6" t="s">
        <v>4120</v>
      </c>
      <c r="I2921" s="22">
        <v>0</v>
      </c>
      <c r="K2921" s="6" t="s">
        <v>4204</v>
      </c>
      <c r="L2921" s="22">
        <v>330858</v>
      </c>
    </row>
    <row r="2922" spans="2:12">
      <c r="B2922" s="6" t="s">
        <v>3787</v>
      </c>
      <c r="C2922" s="22">
        <v>2099930</v>
      </c>
      <c r="E2922" s="6" t="s">
        <v>6799</v>
      </c>
      <c r="F2922" s="22">
        <v>0</v>
      </c>
      <c r="H2922" s="6" t="s">
        <v>4121</v>
      </c>
      <c r="I2922" s="22">
        <v>351404</v>
      </c>
      <c r="K2922" s="6" t="s">
        <v>4206</v>
      </c>
      <c r="L2922" s="22">
        <v>341265</v>
      </c>
    </row>
    <row r="2923" spans="2:12">
      <c r="B2923" s="6" t="s">
        <v>3788</v>
      </c>
      <c r="C2923" s="22">
        <v>1069137</v>
      </c>
      <c r="E2923" s="6" t="s">
        <v>6800</v>
      </c>
      <c r="F2923" s="22">
        <v>0</v>
      </c>
      <c r="H2923" s="6" t="s">
        <v>6833</v>
      </c>
      <c r="I2923" s="22">
        <v>0</v>
      </c>
      <c r="K2923" s="6" t="s">
        <v>7265</v>
      </c>
      <c r="L2923" s="22">
        <v>0</v>
      </c>
    </row>
    <row r="2924" spans="2:12">
      <c r="B2924" s="6" t="s">
        <v>3789</v>
      </c>
      <c r="C2924" s="22">
        <v>0</v>
      </c>
      <c r="E2924" s="6" t="s">
        <v>6801</v>
      </c>
      <c r="F2924" s="22">
        <v>130890</v>
      </c>
      <c r="H2924" s="6" t="s">
        <v>4123</v>
      </c>
      <c r="I2924" s="22">
        <v>0</v>
      </c>
      <c r="K2924" s="6" t="s">
        <v>7266</v>
      </c>
      <c r="L2924" s="22">
        <v>0</v>
      </c>
    </row>
    <row r="2925" spans="2:12">
      <c r="B2925" s="6" t="s">
        <v>3790</v>
      </c>
      <c r="C2925" s="22">
        <v>97077</v>
      </c>
      <c r="E2925" s="6" t="s">
        <v>3784</v>
      </c>
      <c r="F2925" s="22">
        <v>0</v>
      </c>
      <c r="H2925" s="6" t="s">
        <v>4124</v>
      </c>
      <c r="I2925" s="22">
        <v>123026</v>
      </c>
      <c r="K2925" s="6" t="s">
        <v>4207</v>
      </c>
      <c r="L2925" s="22">
        <v>183928</v>
      </c>
    </row>
    <row r="2926" spans="2:12">
      <c r="B2926" s="6" t="s">
        <v>3791</v>
      </c>
      <c r="C2926" s="22">
        <v>36936</v>
      </c>
      <c r="E2926" s="6" t="s">
        <v>3785</v>
      </c>
      <c r="F2926" s="22">
        <v>276198</v>
      </c>
      <c r="H2926" s="6" t="s">
        <v>4125</v>
      </c>
      <c r="I2926" s="22">
        <v>195031</v>
      </c>
      <c r="K2926" s="6" t="s">
        <v>6837</v>
      </c>
      <c r="L2926" s="22">
        <v>0</v>
      </c>
    </row>
    <row r="2927" spans="2:12">
      <c r="B2927" s="6" t="s">
        <v>3792</v>
      </c>
      <c r="C2927" s="22">
        <v>580675</v>
      </c>
      <c r="E2927" s="6" t="s">
        <v>3786</v>
      </c>
      <c r="F2927" s="22">
        <v>392706</v>
      </c>
      <c r="H2927" s="6" t="s">
        <v>4126</v>
      </c>
      <c r="I2927" s="22">
        <v>0</v>
      </c>
      <c r="K2927" s="6" t="s">
        <v>4208</v>
      </c>
      <c r="L2927" s="22">
        <v>0</v>
      </c>
    </row>
    <row r="2928" spans="2:12">
      <c r="B2928" s="6" t="s">
        <v>3793</v>
      </c>
      <c r="C2928" s="22">
        <v>2396749</v>
      </c>
      <c r="E2928" s="6" t="s">
        <v>3787</v>
      </c>
      <c r="F2928" s="22">
        <v>3828646</v>
      </c>
      <c r="H2928" s="6" t="s">
        <v>4128</v>
      </c>
      <c r="I2928" s="22">
        <v>0</v>
      </c>
      <c r="K2928" s="6" t="s">
        <v>7267</v>
      </c>
      <c r="L2928" s="22">
        <v>0</v>
      </c>
    </row>
    <row r="2929" spans="2:12">
      <c r="B2929" s="6" t="s">
        <v>3794</v>
      </c>
      <c r="C2929" s="22">
        <v>2145524</v>
      </c>
      <c r="E2929" s="6" t="s">
        <v>3788</v>
      </c>
      <c r="F2929" s="22">
        <v>834565</v>
      </c>
      <c r="H2929" s="6" t="s">
        <v>4129</v>
      </c>
      <c r="I2929" s="22">
        <v>94095</v>
      </c>
      <c r="K2929" s="6" t="s">
        <v>4209</v>
      </c>
      <c r="L2929" s="22">
        <v>35000</v>
      </c>
    </row>
    <row r="2930" spans="2:12">
      <c r="B2930" s="6" t="s">
        <v>3795</v>
      </c>
      <c r="C2930" s="22">
        <v>87840</v>
      </c>
      <c r="E2930" s="6" t="s">
        <v>3789</v>
      </c>
      <c r="F2930" s="22">
        <v>508173</v>
      </c>
      <c r="H2930" s="6" t="s">
        <v>4132</v>
      </c>
      <c r="I2930" s="22">
        <v>7438325</v>
      </c>
      <c r="K2930" s="6" t="s">
        <v>4211</v>
      </c>
      <c r="L2930" s="22">
        <v>193580</v>
      </c>
    </row>
    <row r="2931" spans="2:12">
      <c r="B2931" s="6" t="s">
        <v>3796</v>
      </c>
      <c r="C2931" s="22">
        <v>317590</v>
      </c>
      <c r="E2931" s="6" t="s">
        <v>3790</v>
      </c>
      <c r="F2931" s="22">
        <v>32204</v>
      </c>
      <c r="H2931" s="6" t="s">
        <v>4133</v>
      </c>
      <c r="I2931" s="22">
        <v>0</v>
      </c>
      <c r="K2931" s="6" t="s">
        <v>4213</v>
      </c>
      <c r="L2931" s="22">
        <v>2411144</v>
      </c>
    </row>
    <row r="2932" spans="2:12">
      <c r="B2932" s="6" t="s">
        <v>3797</v>
      </c>
      <c r="C2932" s="22">
        <v>0</v>
      </c>
      <c r="E2932" s="6" t="s">
        <v>3791</v>
      </c>
      <c r="F2932" s="22">
        <v>34771</v>
      </c>
      <c r="H2932" s="6" t="s">
        <v>4134</v>
      </c>
      <c r="I2932" s="22">
        <v>0</v>
      </c>
      <c r="K2932" s="6" t="s">
        <v>7711</v>
      </c>
      <c r="L2932" s="22">
        <v>0</v>
      </c>
    </row>
    <row r="2933" spans="2:12">
      <c r="B2933" s="6" t="s">
        <v>3798</v>
      </c>
      <c r="C2933" s="22">
        <v>155470</v>
      </c>
      <c r="E2933" s="6" t="s">
        <v>6802</v>
      </c>
      <c r="F2933" s="22">
        <v>0</v>
      </c>
      <c r="H2933" s="6" t="s">
        <v>4135</v>
      </c>
      <c r="I2933" s="22">
        <v>39709</v>
      </c>
      <c r="K2933" s="6" t="s">
        <v>4214</v>
      </c>
      <c r="L2933" s="22">
        <v>0</v>
      </c>
    </row>
    <row r="2934" spans="2:12">
      <c r="B2934" s="6" t="s">
        <v>3799</v>
      </c>
      <c r="C2934" s="22">
        <v>0</v>
      </c>
      <c r="E2934" s="6" t="s">
        <v>3792</v>
      </c>
      <c r="F2934" s="22">
        <v>279266</v>
      </c>
      <c r="H2934" s="6" t="s">
        <v>4136</v>
      </c>
      <c r="I2934" s="22">
        <v>10554</v>
      </c>
      <c r="K2934" s="6" t="s">
        <v>4215</v>
      </c>
      <c r="L2934" s="22">
        <v>36275</v>
      </c>
    </row>
    <row r="2935" spans="2:12">
      <c r="B2935" s="6" t="s">
        <v>3800</v>
      </c>
      <c r="C2935" s="22">
        <v>0</v>
      </c>
      <c r="E2935" s="6" t="s">
        <v>3793</v>
      </c>
      <c r="F2935" s="22">
        <v>0</v>
      </c>
      <c r="H2935" s="6" t="s">
        <v>6834</v>
      </c>
      <c r="I2935" s="22">
        <v>0</v>
      </c>
      <c r="K2935" s="6" t="s">
        <v>4216</v>
      </c>
      <c r="L2935" s="22">
        <v>28184</v>
      </c>
    </row>
    <row r="2936" spans="2:12">
      <c r="B2936" s="6" t="s">
        <v>3801</v>
      </c>
      <c r="C2936" s="22">
        <v>0</v>
      </c>
      <c r="E2936" s="6" t="s">
        <v>6803</v>
      </c>
      <c r="F2936" s="22">
        <v>0</v>
      </c>
      <c r="H2936" s="6" t="s">
        <v>4139</v>
      </c>
      <c r="I2936" s="22">
        <v>461741</v>
      </c>
      <c r="K2936" s="6" t="s">
        <v>4218</v>
      </c>
      <c r="L2936" s="22">
        <v>60497</v>
      </c>
    </row>
    <row r="2937" spans="2:12">
      <c r="B2937" s="6" t="s">
        <v>3802</v>
      </c>
      <c r="C2937" s="22">
        <v>3490119</v>
      </c>
      <c r="E2937" s="6" t="s">
        <v>3794</v>
      </c>
      <c r="F2937" s="22">
        <v>1578527</v>
      </c>
      <c r="H2937" s="6" t="s">
        <v>4140</v>
      </c>
      <c r="I2937" s="22">
        <v>508047</v>
      </c>
      <c r="K2937" s="6" t="s">
        <v>4219</v>
      </c>
      <c r="L2937" s="22">
        <v>7791022</v>
      </c>
    </row>
    <row r="2938" spans="2:12">
      <c r="B2938" s="6" t="s">
        <v>3803</v>
      </c>
      <c r="C2938" s="22">
        <v>0</v>
      </c>
      <c r="E2938" s="6" t="s">
        <v>3795</v>
      </c>
      <c r="F2938" s="22">
        <v>0</v>
      </c>
      <c r="H2938" s="6" t="s">
        <v>4141</v>
      </c>
      <c r="I2938" s="22">
        <v>0</v>
      </c>
      <c r="K2938" s="6" t="s">
        <v>4221</v>
      </c>
      <c r="L2938" s="22">
        <v>42287</v>
      </c>
    </row>
    <row r="2939" spans="2:12">
      <c r="B2939" s="6" t="s">
        <v>3804</v>
      </c>
      <c r="C2939" s="22">
        <v>291399</v>
      </c>
      <c r="E2939" s="6" t="s">
        <v>3796</v>
      </c>
      <c r="F2939" s="22">
        <v>0</v>
      </c>
      <c r="H2939" s="6" t="s">
        <v>4142</v>
      </c>
      <c r="I2939" s="22">
        <v>57220</v>
      </c>
      <c r="K2939" s="6" t="s">
        <v>4222</v>
      </c>
      <c r="L2939" s="22">
        <v>8620</v>
      </c>
    </row>
    <row r="2940" spans="2:12">
      <c r="B2940" s="6" t="s">
        <v>3805</v>
      </c>
      <c r="C2940" s="22">
        <v>0</v>
      </c>
      <c r="E2940" s="6" t="s">
        <v>3797</v>
      </c>
      <c r="F2940" s="22">
        <v>0</v>
      </c>
      <c r="H2940" s="6" t="s">
        <v>4145</v>
      </c>
      <c r="I2940" s="22">
        <v>0</v>
      </c>
      <c r="K2940" s="6" t="s">
        <v>7268</v>
      </c>
      <c r="L2940" s="22">
        <v>0</v>
      </c>
    </row>
    <row r="2941" spans="2:12">
      <c r="B2941" s="6" t="s">
        <v>3806</v>
      </c>
      <c r="C2941" s="22">
        <v>73362</v>
      </c>
      <c r="E2941" s="6" t="s">
        <v>3798</v>
      </c>
      <c r="F2941" s="22">
        <v>28503</v>
      </c>
      <c r="H2941" s="6" t="s">
        <v>4146</v>
      </c>
      <c r="I2941" s="22">
        <v>122397</v>
      </c>
      <c r="K2941" s="6" t="s">
        <v>4223</v>
      </c>
      <c r="L2941" s="22">
        <v>1412381</v>
      </c>
    </row>
    <row r="2942" spans="2:12">
      <c r="B2942" s="6" t="s">
        <v>3807</v>
      </c>
      <c r="C2942" s="22">
        <v>1481003</v>
      </c>
      <c r="E2942" s="6" t="s">
        <v>3800</v>
      </c>
      <c r="F2942" s="22">
        <v>0</v>
      </c>
      <c r="H2942" s="6" t="s">
        <v>4147</v>
      </c>
      <c r="I2942" s="22">
        <v>125460</v>
      </c>
      <c r="K2942" s="6" t="s">
        <v>4224</v>
      </c>
      <c r="L2942" s="22">
        <v>247280</v>
      </c>
    </row>
    <row r="2943" spans="2:12">
      <c r="B2943" s="6" t="s">
        <v>3808</v>
      </c>
      <c r="C2943" s="22">
        <v>51943</v>
      </c>
      <c r="E2943" s="6" t="s">
        <v>3801</v>
      </c>
      <c r="F2943" s="22">
        <v>0</v>
      </c>
      <c r="H2943" s="6" t="s">
        <v>4150</v>
      </c>
      <c r="I2943" s="22">
        <v>56157</v>
      </c>
      <c r="K2943" s="6" t="s">
        <v>4226</v>
      </c>
      <c r="L2943" s="22">
        <v>114362</v>
      </c>
    </row>
    <row r="2944" spans="2:12">
      <c r="B2944" s="6" t="s">
        <v>3809</v>
      </c>
      <c r="C2944" s="22">
        <v>1993992</v>
      </c>
      <c r="E2944" s="6" t="s">
        <v>3802</v>
      </c>
      <c r="F2944" s="22">
        <v>2715835</v>
      </c>
      <c r="H2944" s="6" t="s">
        <v>4151</v>
      </c>
      <c r="I2944" s="22">
        <v>0</v>
      </c>
      <c r="K2944" s="6" t="s">
        <v>4228</v>
      </c>
      <c r="L2944" s="22">
        <v>76878</v>
      </c>
    </row>
    <row r="2945" spans="2:12">
      <c r="B2945" s="6" t="s">
        <v>3810</v>
      </c>
      <c r="C2945" s="22">
        <v>7494</v>
      </c>
      <c r="E2945" s="6" t="s">
        <v>6804</v>
      </c>
      <c r="F2945" s="22">
        <v>0</v>
      </c>
      <c r="H2945" s="6" t="s">
        <v>4155</v>
      </c>
      <c r="I2945" s="22">
        <v>959788</v>
      </c>
      <c r="K2945" s="6" t="s">
        <v>7269</v>
      </c>
      <c r="L2945" s="22">
        <v>0</v>
      </c>
    </row>
    <row r="2946" spans="2:12">
      <c r="B2946" s="6" t="s">
        <v>3811</v>
      </c>
      <c r="C2946" s="22">
        <v>567158</v>
      </c>
      <c r="E2946" s="6" t="s">
        <v>3803</v>
      </c>
      <c r="F2946" s="22">
        <v>865866</v>
      </c>
      <c r="H2946" s="6" t="s">
        <v>4156</v>
      </c>
      <c r="I2946" s="22">
        <v>132191</v>
      </c>
      <c r="K2946" s="6" t="s">
        <v>4229</v>
      </c>
      <c r="L2946" s="22">
        <v>3453614</v>
      </c>
    </row>
    <row r="2947" spans="2:12">
      <c r="B2947" s="6" t="s">
        <v>3812</v>
      </c>
      <c r="C2947" s="22">
        <v>39378</v>
      </c>
      <c r="E2947" s="6" t="s">
        <v>3805</v>
      </c>
      <c r="F2947" s="22">
        <v>0</v>
      </c>
      <c r="H2947" s="6" t="s">
        <v>4157</v>
      </c>
      <c r="I2947" s="22">
        <v>595</v>
      </c>
      <c r="K2947" s="6" t="s">
        <v>4230</v>
      </c>
      <c r="L2947" s="22">
        <v>558999</v>
      </c>
    </row>
    <row r="2948" spans="2:12">
      <c r="B2948" s="6" t="s">
        <v>3813</v>
      </c>
      <c r="C2948" s="22">
        <v>0</v>
      </c>
      <c r="E2948" s="6" t="s">
        <v>3806</v>
      </c>
      <c r="F2948" s="22">
        <v>36790</v>
      </c>
      <c r="H2948" s="6" t="s">
        <v>4158</v>
      </c>
      <c r="I2948" s="22">
        <v>1650605</v>
      </c>
      <c r="K2948" s="6" t="s">
        <v>4231</v>
      </c>
      <c r="L2948" s="22">
        <v>34021</v>
      </c>
    </row>
    <row r="2949" spans="2:12">
      <c r="B2949" s="6" t="s">
        <v>3814</v>
      </c>
      <c r="C2949" s="22">
        <v>0</v>
      </c>
      <c r="E2949" s="6" t="s">
        <v>3807</v>
      </c>
      <c r="F2949" s="22">
        <v>844888</v>
      </c>
      <c r="H2949" s="6" t="s">
        <v>4159</v>
      </c>
      <c r="I2949" s="22">
        <v>0</v>
      </c>
      <c r="K2949" s="6" t="s">
        <v>4232</v>
      </c>
      <c r="L2949" s="22">
        <v>16685180</v>
      </c>
    </row>
    <row r="2950" spans="2:12">
      <c r="B2950" s="6" t="s">
        <v>3815</v>
      </c>
      <c r="C2950" s="22">
        <v>238443</v>
      </c>
      <c r="E2950" s="6" t="s">
        <v>3808</v>
      </c>
      <c r="F2950" s="22">
        <v>9603</v>
      </c>
      <c r="H2950" s="6" t="s">
        <v>6835</v>
      </c>
      <c r="I2950" s="22">
        <v>0</v>
      </c>
      <c r="K2950" s="6" t="s">
        <v>7712</v>
      </c>
      <c r="L2950" s="22">
        <v>0</v>
      </c>
    </row>
    <row r="2951" spans="2:12">
      <c r="B2951" s="6" t="s">
        <v>3816</v>
      </c>
      <c r="C2951" s="22">
        <v>0</v>
      </c>
      <c r="E2951" s="6" t="s">
        <v>3809</v>
      </c>
      <c r="F2951" s="22">
        <v>450236</v>
      </c>
      <c r="H2951" s="6" t="s">
        <v>4160</v>
      </c>
      <c r="I2951" s="22">
        <v>311065</v>
      </c>
      <c r="K2951" s="6" t="s">
        <v>4233</v>
      </c>
      <c r="L2951" s="22">
        <v>16000</v>
      </c>
    </row>
    <row r="2952" spans="2:12">
      <c r="B2952" s="6" t="s">
        <v>3817</v>
      </c>
      <c r="C2952" s="22">
        <v>907005</v>
      </c>
      <c r="E2952" s="6" t="s">
        <v>3810</v>
      </c>
      <c r="F2952" s="22">
        <v>0</v>
      </c>
      <c r="H2952" s="6" t="s">
        <v>4161</v>
      </c>
      <c r="I2952" s="22">
        <v>3942465</v>
      </c>
      <c r="K2952" s="6" t="s">
        <v>4234</v>
      </c>
      <c r="L2952" s="22">
        <v>3123173</v>
      </c>
    </row>
    <row r="2953" spans="2:12">
      <c r="B2953" s="6" t="s">
        <v>3818</v>
      </c>
      <c r="C2953" s="22">
        <v>0</v>
      </c>
      <c r="E2953" s="6" t="s">
        <v>3811</v>
      </c>
      <c r="F2953" s="22">
        <v>0</v>
      </c>
      <c r="H2953" s="6" t="s">
        <v>4163</v>
      </c>
      <c r="I2953" s="22">
        <v>176795</v>
      </c>
      <c r="K2953" s="6" t="s">
        <v>4235</v>
      </c>
      <c r="L2953" s="22">
        <v>0</v>
      </c>
    </row>
    <row r="2954" spans="2:12">
      <c r="B2954" s="6" t="s">
        <v>3819</v>
      </c>
      <c r="C2954" s="22">
        <v>0</v>
      </c>
      <c r="E2954" s="6" t="s">
        <v>3812</v>
      </c>
      <c r="F2954" s="22">
        <v>792407</v>
      </c>
      <c r="H2954" s="6" t="s">
        <v>4164</v>
      </c>
      <c r="I2954" s="22">
        <v>143080</v>
      </c>
      <c r="K2954" s="6" t="s">
        <v>4236</v>
      </c>
      <c r="L2954" s="22">
        <v>629888</v>
      </c>
    </row>
    <row r="2955" spans="2:12">
      <c r="B2955" s="6" t="s">
        <v>3820</v>
      </c>
      <c r="C2955" s="22">
        <v>0</v>
      </c>
      <c r="E2955" s="6" t="s">
        <v>3813</v>
      </c>
      <c r="F2955" s="22">
        <v>0</v>
      </c>
      <c r="H2955" s="6" t="s">
        <v>4165</v>
      </c>
      <c r="I2955" s="22">
        <v>16902</v>
      </c>
      <c r="K2955" s="6" t="s">
        <v>4237</v>
      </c>
      <c r="L2955" s="22">
        <v>466767</v>
      </c>
    </row>
    <row r="2956" spans="2:12">
      <c r="B2956" s="6" t="s">
        <v>3821</v>
      </c>
      <c r="C2956" s="22">
        <v>2628207</v>
      </c>
      <c r="E2956" s="6" t="s">
        <v>3814</v>
      </c>
      <c r="F2956" s="22">
        <v>0</v>
      </c>
      <c r="H2956" s="6" t="s">
        <v>4166</v>
      </c>
      <c r="I2956" s="22">
        <v>0</v>
      </c>
      <c r="K2956" s="6" t="s">
        <v>4238</v>
      </c>
      <c r="L2956" s="22">
        <v>62109797</v>
      </c>
    </row>
    <row r="2957" spans="2:12">
      <c r="B2957" s="6" t="s">
        <v>3822</v>
      </c>
      <c r="C2957" s="22">
        <v>0</v>
      </c>
      <c r="E2957" s="6" t="s">
        <v>3815</v>
      </c>
      <c r="F2957" s="22">
        <v>151520</v>
      </c>
      <c r="H2957" s="6" t="s">
        <v>4167</v>
      </c>
      <c r="I2957" s="22">
        <v>7808658</v>
      </c>
      <c r="K2957" s="6" t="s">
        <v>4239</v>
      </c>
      <c r="L2957" s="22">
        <v>2334138</v>
      </c>
    </row>
    <row r="2958" spans="2:12">
      <c r="B2958" s="6" t="s">
        <v>3823</v>
      </c>
      <c r="C2958" s="22">
        <v>0</v>
      </c>
      <c r="E2958" s="6" t="s">
        <v>3816</v>
      </c>
      <c r="F2958" s="22">
        <v>0</v>
      </c>
      <c r="H2958" s="6" t="s">
        <v>4169</v>
      </c>
      <c r="I2958" s="22">
        <v>1888487</v>
      </c>
      <c r="K2958" s="6" t="s">
        <v>4244</v>
      </c>
      <c r="L2958" s="22">
        <v>153474</v>
      </c>
    </row>
    <row r="2959" spans="2:12">
      <c r="B2959" s="6" t="s">
        <v>3824</v>
      </c>
      <c r="C2959" s="22">
        <v>310766</v>
      </c>
      <c r="E2959" s="6" t="s">
        <v>3817</v>
      </c>
      <c r="F2959" s="22">
        <v>691215</v>
      </c>
      <c r="H2959" s="6" t="s">
        <v>4170</v>
      </c>
      <c r="I2959" s="22">
        <v>841563</v>
      </c>
      <c r="K2959" s="6" t="s">
        <v>4245</v>
      </c>
      <c r="L2959" s="22">
        <v>465752</v>
      </c>
    </row>
    <row r="2960" spans="2:12">
      <c r="B2960" s="6" t="s">
        <v>3825</v>
      </c>
      <c r="C2960" s="22">
        <v>3139583</v>
      </c>
      <c r="E2960" s="6" t="s">
        <v>3818</v>
      </c>
      <c r="F2960" s="22">
        <v>0</v>
      </c>
      <c r="H2960" s="6" t="s">
        <v>4171</v>
      </c>
      <c r="I2960" s="22">
        <v>1354932</v>
      </c>
      <c r="K2960" s="6" t="s">
        <v>4246</v>
      </c>
      <c r="L2960" s="22">
        <v>18275</v>
      </c>
    </row>
    <row r="2961" spans="2:12">
      <c r="B2961" s="6" t="s">
        <v>3826</v>
      </c>
      <c r="C2961" s="22">
        <v>8730196</v>
      </c>
      <c r="E2961" s="6" t="s">
        <v>3819</v>
      </c>
      <c r="F2961" s="22">
        <v>0</v>
      </c>
      <c r="H2961" s="6" t="s">
        <v>4174</v>
      </c>
      <c r="I2961" s="22">
        <v>116843</v>
      </c>
      <c r="K2961" s="6" t="s">
        <v>4247</v>
      </c>
      <c r="L2961" s="22">
        <v>541059</v>
      </c>
    </row>
    <row r="2962" spans="2:12">
      <c r="B2962" s="6" t="s">
        <v>3827</v>
      </c>
      <c r="C2962" s="22">
        <v>15084889</v>
      </c>
      <c r="E2962" s="6" t="s">
        <v>3820</v>
      </c>
      <c r="F2962" s="22">
        <v>0</v>
      </c>
      <c r="H2962" s="6" t="s">
        <v>4175</v>
      </c>
      <c r="I2962" s="22">
        <v>204381</v>
      </c>
      <c r="K2962" s="6" t="s">
        <v>4248</v>
      </c>
      <c r="L2962" s="22">
        <v>0</v>
      </c>
    </row>
    <row r="2963" spans="2:12">
      <c r="B2963" s="6" t="s">
        <v>3828</v>
      </c>
      <c r="C2963" s="22">
        <v>0</v>
      </c>
      <c r="E2963" s="6" t="s">
        <v>3821</v>
      </c>
      <c r="F2963" s="22">
        <v>1975314</v>
      </c>
      <c r="H2963" s="6" t="s">
        <v>4176</v>
      </c>
      <c r="I2963" s="22">
        <v>310794</v>
      </c>
      <c r="K2963" s="6" t="s">
        <v>4250</v>
      </c>
      <c r="L2963" s="22">
        <v>961488</v>
      </c>
    </row>
    <row r="2964" spans="2:12">
      <c r="B2964" s="6" t="s">
        <v>3829</v>
      </c>
      <c r="C2964" s="22">
        <v>979075</v>
      </c>
      <c r="E2964" s="6" t="s">
        <v>6805</v>
      </c>
      <c r="F2964" s="22">
        <v>0</v>
      </c>
      <c r="H2964" s="6" t="s">
        <v>4177</v>
      </c>
      <c r="I2964" s="22">
        <v>43004</v>
      </c>
      <c r="K2964" s="6" t="s">
        <v>7270</v>
      </c>
      <c r="L2964" s="22">
        <v>8107</v>
      </c>
    </row>
    <row r="2965" spans="2:12">
      <c r="B2965" s="6" t="s">
        <v>3830</v>
      </c>
      <c r="C2965" s="22">
        <v>0</v>
      </c>
      <c r="E2965" s="6" t="s">
        <v>3822</v>
      </c>
      <c r="F2965" s="22">
        <v>0</v>
      </c>
      <c r="H2965" s="6" t="s">
        <v>4178</v>
      </c>
      <c r="I2965" s="22">
        <v>16496717</v>
      </c>
      <c r="K2965" s="6" t="s">
        <v>4256</v>
      </c>
      <c r="L2965" s="22">
        <v>1064701</v>
      </c>
    </row>
    <row r="2966" spans="2:12">
      <c r="B2966" s="6" t="s">
        <v>3831</v>
      </c>
      <c r="C2966" s="22">
        <v>2456876</v>
      </c>
      <c r="E2966" s="6" t="s">
        <v>3823</v>
      </c>
      <c r="F2966" s="22">
        <v>0</v>
      </c>
      <c r="H2966" s="6" t="s">
        <v>4180</v>
      </c>
      <c r="I2966" s="22">
        <v>0</v>
      </c>
      <c r="K2966" s="6" t="s">
        <v>4257</v>
      </c>
      <c r="L2966" s="22">
        <v>0</v>
      </c>
    </row>
    <row r="2967" spans="2:12">
      <c r="B2967" s="6" t="s">
        <v>3832</v>
      </c>
      <c r="C2967" s="22">
        <v>0</v>
      </c>
      <c r="E2967" s="6" t="s">
        <v>3824</v>
      </c>
      <c r="F2967" s="22">
        <v>565738</v>
      </c>
      <c r="H2967" s="6" t="s">
        <v>4181</v>
      </c>
      <c r="I2967" s="22">
        <v>5672967</v>
      </c>
      <c r="K2967" s="6" t="s">
        <v>7713</v>
      </c>
      <c r="L2967" s="22">
        <v>0</v>
      </c>
    </row>
    <row r="2968" spans="2:12">
      <c r="B2968" s="6" t="s">
        <v>3833</v>
      </c>
      <c r="C2968" s="22">
        <v>4847</v>
      </c>
      <c r="E2968" s="6" t="s">
        <v>6806</v>
      </c>
      <c r="F2968" s="22">
        <v>0</v>
      </c>
      <c r="H2968" s="6" t="s">
        <v>4182</v>
      </c>
      <c r="I2968" s="22">
        <v>2924648</v>
      </c>
      <c r="K2968" s="6" t="s">
        <v>6839</v>
      </c>
      <c r="L2968" s="22">
        <v>11769693</v>
      </c>
    </row>
    <row r="2969" spans="2:12">
      <c r="B2969" s="6" t="s">
        <v>3834</v>
      </c>
      <c r="C2969" s="22">
        <v>56434</v>
      </c>
      <c r="E2969" s="6" t="s">
        <v>3825</v>
      </c>
      <c r="F2969" s="22">
        <v>3054077</v>
      </c>
      <c r="H2969" s="6" t="s">
        <v>7261</v>
      </c>
      <c r="I2969" s="22">
        <v>0</v>
      </c>
      <c r="K2969" s="6" t="s">
        <v>4259</v>
      </c>
      <c r="L2969" s="22">
        <v>2016982</v>
      </c>
    </row>
    <row r="2970" spans="2:12">
      <c r="B2970" s="6" t="s">
        <v>3835</v>
      </c>
      <c r="C2970" s="22">
        <v>0</v>
      </c>
      <c r="E2970" s="6" t="s">
        <v>3826</v>
      </c>
      <c r="F2970" s="22">
        <v>19084467</v>
      </c>
      <c r="H2970" s="6" t="s">
        <v>4183</v>
      </c>
      <c r="I2970" s="22">
        <v>192499</v>
      </c>
      <c r="K2970" s="6" t="s">
        <v>4260</v>
      </c>
      <c r="L2970" s="22">
        <v>4603380</v>
      </c>
    </row>
    <row r="2971" spans="2:12">
      <c r="B2971" s="6" t="s">
        <v>3836</v>
      </c>
      <c r="C2971" s="22">
        <v>30694</v>
      </c>
      <c r="E2971" s="6" t="s">
        <v>3827</v>
      </c>
      <c r="F2971" s="22">
        <v>4325816</v>
      </c>
      <c r="H2971" s="6" t="s">
        <v>4184</v>
      </c>
      <c r="I2971" s="22">
        <v>0</v>
      </c>
      <c r="K2971" s="6" t="s">
        <v>7271</v>
      </c>
      <c r="L2971" s="22">
        <v>0</v>
      </c>
    </row>
    <row r="2972" spans="2:12">
      <c r="B2972" s="6" t="s">
        <v>3837</v>
      </c>
      <c r="C2972" s="22">
        <v>1169832</v>
      </c>
      <c r="E2972" s="6" t="s">
        <v>3828</v>
      </c>
      <c r="F2972" s="22">
        <v>0</v>
      </c>
      <c r="H2972" s="6" t="s">
        <v>4185</v>
      </c>
      <c r="I2972" s="22">
        <v>127907</v>
      </c>
      <c r="K2972" s="6" t="s">
        <v>4261</v>
      </c>
      <c r="L2972" s="22">
        <v>892236</v>
      </c>
    </row>
    <row r="2973" spans="2:12">
      <c r="B2973" s="6" t="s">
        <v>3838</v>
      </c>
      <c r="C2973" s="22">
        <v>0</v>
      </c>
      <c r="E2973" s="6" t="s">
        <v>3829</v>
      </c>
      <c r="F2973" s="22">
        <v>901551</v>
      </c>
      <c r="H2973" s="6" t="s">
        <v>4188</v>
      </c>
      <c r="I2973" s="22">
        <v>5422155</v>
      </c>
      <c r="K2973" s="6" t="s">
        <v>4263</v>
      </c>
      <c r="L2973" s="22">
        <v>0</v>
      </c>
    </row>
    <row r="2974" spans="2:12">
      <c r="B2974" s="6" t="s">
        <v>3839</v>
      </c>
      <c r="C2974" s="22">
        <v>4900</v>
      </c>
      <c r="E2974" s="6" t="s">
        <v>3830</v>
      </c>
      <c r="F2974" s="22">
        <v>91353</v>
      </c>
      <c r="H2974" s="6" t="s">
        <v>4190</v>
      </c>
      <c r="I2974" s="22">
        <v>1024918</v>
      </c>
      <c r="K2974" s="6" t="s">
        <v>4264</v>
      </c>
      <c r="L2974" s="22">
        <v>216274</v>
      </c>
    </row>
    <row r="2975" spans="2:12">
      <c r="B2975" s="6" t="s">
        <v>3840</v>
      </c>
      <c r="C2975" s="22">
        <v>0</v>
      </c>
      <c r="E2975" s="6" t="s">
        <v>3831</v>
      </c>
      <c r="F2975" s="22">
        <v>1640133</v>
      </c>
      <c r="H2975" s="6" t="s">
        <v>4191</v>
      </c>
      <c r="I2975" s="22">
        <v>0</v>
      </c>
      <c r="K2975" s="6" t="s">
        <v>7272</v>
      </c>
      <c r="L2975" s="22">
        <v>2982028</v>
      </c>
    </row>
    <row r="2976" spans="2:12">
      <c r="B2976" s="6" t="s">
        <v>3841</v>
      </c>
      <c r="C2976" s="22">
        <v>363826</v>
      </c>
      <c r="E2976" s="6" t="s">
        <v>3832</v>
      </c>
      <c r="F2976" s="22">
        <v>0</v>
      </c>
      <c r="H2976" s="6" t="s">
        <v>4193</v>
      </c>
      <c r="I2976" s="22">
        <v>324668</v>
      </c>
      <c r="K2976" s="6" t="s">
        <v>4265</v>
      </c>
      <c r="L2976" s="22">
        <v>0</v>
      </c>
    </row>
    <row r="2977" spans="2:12">
      <c r="B2977" s="6" t="s">
        <v>3842</v>
      </c>
      <c r="C2977" s="22">
        <v>14340</v>
      </c>
      <c r="E2977" s="6" t="s">
        <v>3833</v>
      </c>
      <c r="F2977" s="22">
        <v>3996</v>
      </c>
      <c r="H2977" s="6" t="s">
        <v>7262</v>
      </c>
      <c r="I2977" s="22">
        <v>1406</v>
      </c>
      <c r="K2977" s="6" t="s">
        <v>4267</v>
      </c>
      <c r="L2977" s="22">
        <v>578522</v>
      </c>
    </row>
    <row r="2978" spans="2:12">
      <c r="B2978" s="6" t="s">
        <v>3843</v>
      </c>
      <c r="C2978" s="22">
        <v>581190</v>
      </c>
      <c r="E2978" s="6" t="s">
        <v>3834</v>
      </c>
      <c r="F2978" s="22">
        <v>56860</v>
      </c>
      <c r="H2978" s="6" t="s">
        <v>4194</v>
      </c>
      <c r="I2978" s="22">
        <v>11861322</v>
      </c>
      <c r="K2978" s="6" t="s">
        <v>4269</v>
      </c>
      <c r="L2978" s="22">
        <v>44276</v>
      </c>
    </row>
    <row r="2979" spans="2:12">
      <c r="B2979" s="6" t="s">
        <v>3844</v>
      </c>
      <c r="C2979" s="22">
        <v>13740444</v>
      </c>
      <c r="E2979" s="6" t="s">
        <v>3835</v>
      </c>
      <c r="F2979" s="22">
        <v>0</v>
      </c>
      <c r="H2979" s="6" t="s">
        <v>4195</v>
      </c>
      <c r="I2979" s="22">
        <v>58262</v>
      </c>
      <c r="K2979" s="6" t="s">
        <v>4271</v>
      </c>
      <c r="L2979" s="22">
        <v>1330671</v>
      </c>
    </row>
    <row r="2980" spans="2:12">
      <c r="B2980" s="6" t="s">
        <v>3845</v>
      </c>
      <c r="C2980" s="22">
        <v>0</v>
      </c>
      <c r="E2980" s="6" t="s">
        <v>3836</v>
      </c>
      <c r="F2980" s="22">
        <v>40956</v>
      </c>
      <c r="H2980" s="6" t="s">
        <v>7263</v>
      </c>
      <c r="I2980" s="22">
        <v>0</v>
      </c>
      <c r="K2980" s="6" t="s">
        <v>4272</v>
      </c>
      <c r="L2980" s="22">
        <v>0</v>
      </c>
    </row>
    <row r="2981" spans="2:12">
      <c r="B2981" s="6" t="s">
        <v>3846</v>
      </c>
      <c r="C2981" s="22">
        <v>0</v>
      </c>
      <c r="E2981" s="6" t="s">
        <v>3837</v>
      </c>
      <c r="F2981" s="22">
        <v>812680</v>
      </c>
      <c r="H2981" s="6" t="s">
        <v>7264</v>
      </c>
      <c r="I2981" s="22">
        <v>0</v>
      </c>
      <c r="K2981" s="6" t="s">
        <v>4273</v>
      </c>
      <c r="L2981" s="22">
        <v>10895</v>
      </c>
    </row>
    <row r="2982" spans="2:12">
      <c r="B2982" s="6" t="s">
        <v>3847</v>
      </c>
      <c r="C2982" s="22">
        <v>12825</v>
      </c>
      <c r="E2982" s="6" t="s">
        <v>3838</v>
      </c>
      <c r="F2982" s="22">
        <v>0</v>
      </c>
      <c r="H2982" s="6" t="s">
        <v>4199</v>
      </c>
      <c r="I2982" s="22">
        <v>193973</v>
      </c>
      <c r="K2982" s="6" t="s">
        <v>4274</v>
      </c>
      <c r="L2982" s="22">
        <v>581895</v>
      </c>
    </row>
    <row r="2983" spans="2:12">
      <c r="B2983" s="6" t="s">
        <v>3848</v>
      </c>
      <c r="C2983" s="22">
        <v>40406</v>
      </c>
      <c r="E2983" s="6" t="s">
        <v>3839</v>
      </c>
      <c r="F2983" s="22">
        <v>243901</v>
      </c>
      <c r="H2983" s="6" t="s">
        <v>6836</v>
      </c>
      <c r="I2983" s="22">
        <v>0</v>
      </c>
      <c r="K2983" s="6" t="s">
        <v>6840</v>
      </c>
      <c r="L2983" s="22">
        <v>0</v>
      </c>
    </row>
    <row r="2984" spans="2:12">
      <c r="B2984" s="6" t="s">
        <v>3849</v>
      </c>
      <c r="C2984" s="22">
        <v>0</v>
      </c>
      <c r="E2984" s="6" t="s">
        <v>3840</v>
      </c>
      <c r="F2984" s="22">
        <v>0</v>
      </c>
      <c r="H2984" s="6" t="s">
        <v>4202</v>
      </c>
      <c r="I2984" s="22">
        <v>40028</v>
      </c>
      <c r="K2984" s="6" t="s">
        <v>7273</v>
      </c>
      <c r="L2984" s="22">
        <v>0</v>
      </c>
    </row>
    <row r="2985" spans="2:12">
      <c r="B2985" s="6" t="s">
        <v>3850</v>
      </c>
      <c r="C2985" s="22">
        <v>0</v>
      </c>
      <c r="E2985" s="6" t="s">
        <v>6807</v>
      </c>
      <c r="F2985" s="22">
        <v>0</v>
      </c>
      <c r="H2985" s="6" t="s">
        <v>4204</v>
      </c>
      <c r="I2985" s="22">
        <v>272070</v>
      </c>
      <c r="K2985" s="6" t="s">
        <v>4276</v>
      </c>
      <c r="L2985" s="22">
        <v>510719</v>
      </c>
    </row>
    <row r="2986" spans="2:12">
      <c r="B2986" s="6" t="s">
        <v>3851</v>
      </c>
      <c r="C2986" s="22">
        <v>0</v>
      </c>
      <c r="E2986" s="6" t="s">
        <v>3841</v>
      </c>
      <c r="F2986" s="22">
        <v>2708829</v>
      </c>
      <c r="H2986" s="6" t="s">
        <v>4206</v>
      </c>
      <c r="I2986" s="22">
        <v>738644</v>
      </c>
      <c r="K2986" s="6" t="s">
        <v>6841</v>
      </c>
      <c r="L2986" s="22">
        <v>961354</v>
      </c>
    </row>
    <row r="2987" spans="2:12">
      <c r="B2987" s="6" t="s">
        <v>3852</v>
      </c>
      <c r="C2987" s="22">
        <v>571824</v>
      </c>
      <c r="E2987" s="6" t="s">
        <v>6808</v>
      </c>
      <c r="F2987" s="22">
        <v>124835</v>
      </c>
      <c r="H2987" s="6" t="s">
        <v>7265</v>
      </c>
      <c r="I2987" s="22">
        <v>0</v>
      </c>
      <c r="K2987" s="6" t="s">
        <v>4277</v>
      </c>
      <c r="L2987" s="22">
        <v>3029515</v>
      </c>
    </row>
    <row r="2988" spans="2:12">
      <c r="B2988" s="6" t="s">
        <v>3853</v>
      </c>
      <c r="C2988" s="22">
        <v>0</v>
      </c>
      <c r="E2988" s="6" t="s">
        <v>3842</v>
      </c>
      <c r="F2988" s="22">
        <v>996</v>
      </c>
      <c r="H2988" s="6" t="s">
        <v>7266</v>
      </c>
      <c r="I2988" s="22">
        <v>0</v>
      </c>
      <c r="K2988" s="6" t="s">
        <v>4278</v>
      </c>
      <c r="L2988" s="22">
        <v>1985517</v>
      </c>
    </row>
    <row r="2989" spans="2:12">
      <c r="B2989" s="6" t="s">
        <v>3854</v>
      </c>
      <c r="C2989" s="22">
        <v>0</v>
      </c>
      <c r="E2989" s="6" t="s">
        <v>3843</v>
      </c>
      <c r="F2989" s="22">
        <v>1151987</v>
      </c>
      <c r="H2989" s="6" t="s">
        <v>4207</v>
      </c>
      <c r="I2989" s="22">
        <v>13359</v>
      </c>
      <c r="K2989" s="6" t="s">
        <v>4279</v>
      </c>
      <c r="L2989" s="22">
        <v>0</v>
      </c>
    </row>
    <row r="2990" spans="2:12">
      <c r="B2990" s="6" t="s">
        <v>3855</v>
      </c>
      <c r="C2990" s="22">
        <v>15647048</v>
      </c>
      <c r="E2990" s="6" t="s">
        <v>3844</v>
      </c>
      <c r="F2990" s="22">
        <v>18892622</v>
      </c>
      <c r="H2990" s="6" t="s">
        <v>6837</v>
      </c>
      <c r="I2990" s="22">
        <v>0</v>
      </c>
      <c r="K2990" s="6" t="s">
        <v>4280</v>
      </c>
      <c r="L2990" s="22">
        <v>11157901</v>
      </c>
    </row>
    <row r="2991" spans="2:12">
      <c r="B2991" s="6" t="s">
        <v>3856</v>
      </c>
      <c r="C2991" s="22">
        <v>0</v>
      </c>
      <c r="E2991" s="6" t="s">
        <v>3845</v>
      </c>
      <c r="F2991" s="22">
        <v>6386532</v>
      </c>
      <c r="H2991" s="6" t="s">
        <v>4208</v>
      </c>
      <c r="I2991" s="22">
        <v>46162</v>
      </c>
      <c r="K2991" s="6" t="s">
        <v>4281</v>
      </c>
      <c r="L2991" s="22">
        <v>26740</v>
      </c>
    </row>
    <row r="2992" spans="2:12">
      <c r="B2992" s="6" t="s">
        <v>3857</v>
      </c>
      <c r="C2992" s="22">
        <v>237361</v>
      </c>
      <c r="E2992" s="6" t="s">
        <v>3846</v>
      </c>
      <c r="F2992" s="22">
        <v>0</v>
      </c>
      <c r="H2992" s="6" t="s">
        <v>6838</v>
      </c>
      <c r="I2992" s="22">
        <v>0</v>
      </c>
      <c r="K2992" s="6" t="s">
        <v>4282</v>
      </c>
      <c r="L2992" s="22">
        <v>44197</v>
      </c>
    </row>
    <row r="2993" spans="2:12">
      <c r="B2993" s="6" t="s">
        <v>3858</v>
      </c>
      <c r="C2993" s="22">
        <v>8623</v>
      </c>
      <c r="E2993" s="6" t="s">
        <v>3847</v>
      </c>
      <c r="F2993" s="22">
        <v>0</v>
      </c>
      <c r="H2993" s="6" t="s">
        <v>7267</v>
      </c>
      <c r="I2993" s="22">
        <v>0</v>
      </c>
      <c r="K2993" s="6" t="s">
        <v>4283</v>
      </c>
      <c r="L2993" s="22">
        <v>1018111</v>
      </c>
    </row>
    <row r="2994" spans="2:12">
      <c r="B2994" s="6" t="s">
        <v>3859</v>
      </c>
      <c r="C2994" s="22">
        <v>0</v>
      </c>
      <c r="E2994" s="6" t="s">
        <v>3848</v>
      </c>
      <c r="F2994" s="22">
        <v>26560</v>
      </c>
      <c r="H2994" s="6" t="s">
        <v>4209</v>
      </c>
      <c r="I2994" s="22">
        <v>0</v>
      </c>
      <c r="K2994" s="6" t="s">
        <v>6842</v>
      </c>
      <c r="L2994" s="22">
        <v>414090</v>
      </c>
    </row>
    <row r="2995" spans="2:12">
      <c r="B2995" s="6" t="s">
        <v>3860</v>
      </c>
      <c r="C2995" s="22">
        <v>0</v>
      </c>
      <c r="E2995" s="6" t="s">
        <v>3849</v>
      </c>
      <c r="F2995" s="22">
        <v>0</v>
      </c>
      <c r="H2995" s="6" t="s">
        <v>4211</v>
      </c>
      <c r="I2995" s="22">
        <v>158364</v>
      </c>
      <c r="K2995" s="6" t="s">
        <v>7274</v>
      </c>
      <c r="L2995" s="22">
        <v>0</v>
      </c>
    </row>
    <row r="2996" spans="2:12">
      <c r="B2996" s="6" t="s">
        <v>3861</v>
      </c>
      <c r="C2996" s="22">
        <v>782718</v>
      </c>
      <c r="E2996" s="6" t="s">
        <v>3850</v>
      </c>
      <c r="F2996" s="22">
        <v>2676713</v>
      </c>
      <c r="H2996" s="6" t="s">
        <v>4213</v>
      </c>
      <c r="I2996" s="22">
        <v>5203601</v>
      </c>
      <c r="K2996" s="6" t="s">
        <v>4285</v>
      </c>
      <c r="L2996" s="22">
        <v>0</v>
      </c>
    </row>
    <row r="2997" spans="2:12">
      <c r="B2997" s="6" t="s">
        <v>3862</v>
      </c>
      <c r="C2997" s="22">
        <v>234017</v>
      </c>
      <c r="E2997" s="6" t="s">
        <v>3851</v>
      </c>
      <c r="F2997" s="22">
        <v>0</v>
      </c>
      <c r="H2997" s="6" t="s">
        <v>4214</v>
      </c>
      <c r="I2997" s="22">
        <v>128227</v>
      </c>
      <c r="K2997" s="6" t="s">
        <v>7714</v>
      </c>
      <c r="L2997" s="22">
        <v>0</v>
      </c>
    </row>
    <row r="2998" spans="2:12">
      <c r="B2998" s="6" t="s">
        <v>3863</v>
      </c>
      <c r="C2998" s="22">
        <v>50000</v>
      </c>
      <c r="E2998" s="6" t="s">
        <v>3852</v>
      </c>
      <c r="F2998" s="22">
        <v>706992</v>
      </c>
      <c r="H2998" s="6" t="s">
        <v>4215</v>
      </c>
      <c r="I2998" s="22">
        <v>50469</v>
      </c>
      <c r="K2998" s="6" t="s">
        <v>4286</v>
      </c>
      <c r="L2998" s="22">
        <v>2359</v>
      </c>
    </row>
    <row r="2999" spans="2:12">
      <c r="B2999" s="6" t="s">
        <v>3864</v>
      </c>
      <c r="C2999" s="22">
        <v>866712</v>
      </c>
      <c r="E2999" s="6" t="s">
        <v>3853</v>
      </c>
      <c r="F2999" s="22">
        <v>1884</v>
      </c>
      <c r="H2999" s="6" t="s">
        <v>4216</v>
      </c>
      <c r="I2999" s="22">
        <v>35905</v>
      </c>
      <c r="K2999" s="6" t="s">
        <v>4289</v>
      </c>
      <c r="L2999" s="22">
        <v>0</v>
      </c>
    </row>
    <row r="3000" spans="2:12">
      <c r="B3000" s="6" t="s">
        <v>3865</v>
      </c>
      <c r="C3000" s="22">
        <v>0</v>
      </c>
      <c r="E3000" s="6" t="s">
        <v>3854</v>
      </c>
      <c r="F3000" s="22">
        <v>0</v>
      </c>
      <c r="H3000" s="6" t="s">
        <v>4218</v>
      </c>
      <c r="I3000" s="22">
        <v>149795</v>
      </c>
      <c r="K3000" s="6" t="s">
        <v>7715</v>
      </c>
      <c r="L3000" s="22">
        <v>0</v>
      </c>
    </row>
    <row r="3001" spans="2:12">
      <c r="B3001" s="6" t="s">
        <v>3866</v>
      </c>
      <c r="C3001" s="22">
        <v>0</v>
      </c>
      <c r="E3001" s="6" t="s">
        <v>3855</v>
      </c>
      <c r="F3001" s="22">
        <v>15384497</v>
      </c>
      <c r="H3001" s="6" t="s">
        <v>4219</v>
      </c>
      <c r="I3001" s="22">
        <v>7393442</v>
      </c>
      <c r="K3001" s="6" t="s">
        <v>4290</v>
      </c>
      <c r="L3001" s="22">
        <v>777948</v>
      </c>
    </row>
    <row r="3002" spans="2:12">
      <c r="B3002" s="6" t="s">
        <v>3867</v>
      </c>
      <c r="C3002" s="22">
        <v>18849</v>
      </c>
      <c r="E3002" s="6" t="s">
        <v>3856</v>
      </c>
      <c r="F3002" s="22">
        <v>0</v>
      </c>
      <c r="H3002" s="6" t="s">
        <v>4221</v>
      </c>
      <c r="I3002" s="22">
        <v>24211</v>
      </c>
      <c r="K3002" s="6" t="s">
        <v>7275</v>
      </c>
      <c r="L3002" s="22">
        <v>0</v>
      </c>
    </row>
    <row r="3003" spans="2:12">
      <c r="B3003" s="6" t="s">
        <v>3868</v>
      </c>
      <c r="C3003" s="22">
        <v>337910</v>
      </c>
      <c r="E3003" s="6" t="s">
        <v>3857</v>
      </c>
      <c r="F3003" s="22">
        <v>95550</v>
      </c>
      <c r="H3003" s="6" t="s">
        <v>4222</v>
      </c>
      <c r="I3003" s="22">
        <v>0</v>
      </c>
      <c r="K3003" s="6" t="s">
        <v>4295</v>
      </c>
      <c r="L3003" s="22">
        <v>0</v>
      </c>
    </row>
    <row r="3004" spans="2:12">
      <c r="B3004" s="6" t="s">
        <v>3869</v>
      </c>
      <c r="C3004" s="22">
        <v>34388</v>
      </c>
      <c r="E3004" s="6" t="s">
        <v>3858</v>
      </c>
      <c r="F3004" s="22">
        <v>99050</v>
      </c>
      <c r="H3004" s="6" t="s">
        <v>7268</v>
      </c>
      <c r="I3004" s="22">
        <v>0</v>
      </c>
      <c r="K3004" s="6" t="s">
        <v>4297</v>
      </c>
      <c r="L3004" s="22">
        <v>5156314</v>
      </c>
    </row>
    <row r="3005" spans="2:12">
      <c r="B3005" s="6" t="s">
        <v>3870</v>
      </c>
      <c r="C3005" s="22">
        <v>871334</v>
      </c>
      <c r="E3005" s="6" t="s">
        <v>3859</v>
      </c>
      <c r="F3005" s="22">
        <v>0</v>
      </c>
      <c r="H3005" s="6" t="s">
        <v>4223</v>
      </c>
      <c r="I3005" s="22">
        <v>2683907</v>
      </c>
      <c r="K3005" s="6" t="s">
        <v>7276</v>
      </c>
      <c r="L3005" s="22">
        <v>144773</v>
      </c>
    </row>
    <row r="3006" spans="2:12">
      <c r="B3006" s="6" t="s">
        <v>3871</v>
      </c>
      <c r="C3006" s="22">
        <v>424566</v>
      </c>
      <c r="E3006" s="6" t="s">
        <v>3860</v>
      </c>
      <c r="F3006" s="22">
        <v>0</v>
      </c>
      <c r="H3006" s="6" t="s">
        <v>4224</v>
      </c>
      <c r="I3006" s="22">
        <v>1283676</v>
      </c>
      <c r="K3006" s="6" t="s">
        <v>4300</v>
      </c>
      <c r="L3006" s="22">
        <v>491752</v>
      </c>
    </row>
    <row r="3007" spans="2:12">
      <c r="B3007" s="6" t="s">
        <v>3872</v>
      </c>
      <c r="C3007" s="22">
        <v>0</v>
      </c>
      <c r="E3007" s="6" t="s">
        <v>3861</v>
      </c>
      <c r="F3007" s="22">
        <v>757247</v>
      </c>
      <c r="H3007" s="6" t="s">
        <v>4226</v>
      </c>
      <c r="I3007" s="22">
        <v>230298</v>
      </c>
      <c r="K3007" s="6" t="s">
        <v>4301</v>
      </c>
      <c r="L3007" s="22">
        <v>369838</v>
      </c>
    </row>
    <row r="3008" spans="2:12">
      <c r="B3008" s="6" t="s">
        <v>3873</v>
      </c>
      <c r="C3008" s="22">
        <v>0</v>
      </c>
      <c r="E3008" s="6" t="s">
        <v>3862</v>
      </c>
      <c r="F3008" s="22">
        <v>421479</v>
      </c>
      <c r="H3008" s="6" t="s">
        <v>4227</v>
      </c>
      <c r="I3008" s="22">
        <v>120</v>
      </c>
      <c r="K3008" s="6" t="s">
        <v>4302</v>
      </c>
      <c r="L3008" s="22">
        <v>33423</v>
      </c>
    </row>
    <row r="3009" spans="2:12">
      <c r="B3009" s="6" t="s">
        <v>3874</v>
      </c>
      <c r="C3009" s="22">
        <v>0</v>
      </c>
      <c r="E3009" s="6" t="s">
        <v>3863</v>
      </c>
      <c r="F3009" s="22">
        <v>0</v>
      </c>
      <c r="H3009" s="6" t="s">
        <v>4228</v>
      </c>
      <c r="I3009" s="22">
        <v>58469</v>
      </c>
      <c r="K3009" s="6" t="s">
        <v>4303</v>
      </c>
      <c r="L3009" s="22">
        <v>245086</v>
      </c>
    </row>
    <row r="3010" spans="2:12">
      <c r="B3010" s="6" t="s">
        <v>3875</v>
      </c>
      <c r="C3010" s="22">
        <v>0</v>
      </c>
      <c r="E3010" s="6" t="s">
        <v>3864</v>
      </c>
      <c r="F3010" s="22">
        <v>378112</v>
      </c>
      <c r="H3010" s="6" t="s">
        <v>7269</v>
      </c>
      <c r="I3010" s="22">
        <v>0</v>
      </c>
      <c r="K3010" s="6" t="s">
        <v>4304</v>
      </c>
      <c r="L3010" s="22">
        <v>2967981</v>
      </c>
    </row>
    <row r="3011" spans="2:12">
      <c r="B3011" s="6" t="s">
        <v>3876</v>
      </c>
      <c r="C3011" s="22">
        <v>0</v>
      </c>
      <c r="E3011" s="6" t="s">
        <v>3865</v>
      </c>
      <c r="F3011" s="22">
        <v>0</v>
      </c>
      <c r="H3011" s="6" t="s">
        <v>4229</v>
      </c>
      <c r="I3011" s="22">
        <v>8200247</v>
      </c>
      <c r="K3011" s="6" t="s">
        <v>4305</v>
      </c>
      <c r="L3011" s="22">
        <v>5063487</v>
      </c>
    </row>
    <row r="3012" spans="2:12">
      <c r="B3012" s="6" t="s">
        <v>3877</v>
      </c>
      <c r="C3012" s="22">
        <v>0</v>
      </c>
      <c r="E3012" s="6" t="s">
        <v>3866</v>
      </c>
      <c r="F3012" s="22">
        <v>0</v>
      </c>
      <c r="H3012" s="6" t="s">
        <v>4230</v>
      </c>
      <c r="I3012" s="22">
        <v>266455</v>
      </c>
      <c r="K3012" s="6" t="s">
        <v>4306</v>
      </c>
      <c r="L3012" s="22">
        <v>0</v>
      </c>
    </row>
    <row r="3013" spans="2:12">
      <c r="B3013" s="6" t="s">
        <v>3878</v>
      </c>
      <c r="C3013" s="22">
        <v>0</v>
      </c>
      <c r="E3013" s="6" t="s">
        <v>3867</v>
      </c>
      <c r="F3013" s="22">
        <v>0</v>
      </c>
      <c r="H3013" s="6" t="s">
        <v>4231</v>
      </c>
      <c r="I3013" s="22">
        <v>39042</v>
      </c>
      <c r="K3013" s="6" t="s">
        <v>4307</v>
      </c>
      <c r="L3013" s="22">
        <v>0</v>
      </c>
    </row>
    <row r="3014" spans="2:12">
      <c r="B3014" s="6" t="s">
        <v>3879</v>
      </c>
      <c r="C3014" s="22">
        <v>0</v>
      </c>
      <c r="E3014" s="6" t="s">
        <v>3868</v>
      </c>
      <c r="F3014" s="22">
        <v>124662</v>
      </c>
      <c r="H3014" s="6" t="s">
        <v>4232</v>
      </c>
      <c r="I3014" s="22">
        <v>15415894</v>
      </c>
      <c r="K3014" s="6" t="s">
        <v>4308</v>
      </c>
      <c r="L3014" s="22">
        <v>0</v>
      </c>
    </row>
    <row r="3015" spans="2:12">
      <c r="B3015" s="6" t="s">
        <v>3880</v>
      </c>
      <c r="C3015" s="22">
        <v>1799860</v>
      </c>
      <c r="E3015" s="6" t="s">
        <v>3869</v>
      </c>
      <c r="F3015" s="22">
        <v>2055</v>
      </c>
      <c r="H3015" s="6" t="s">
        <v>4233</v>
      </c>
      <c r="I3015" s="22">
        <v>38920</v>
      </c>
      <c r="K3015" s="6" t="s">
        <v>6843</v>
      </c>
      <c r="L3015" s="22">
        <v>345477</v>
      </c>
    </row>
    <row r="3016" spans="2:12">
      <c r="B3016" s="6" t="s">
        <v>3881</v>
      </c>
      <c r="C3016" s="22">
        <v>0</v>
      </c>
      <c r="E3016" s="6" t="s">
        <v>3870</v>
      </c>
      <c r="F3016" s="22">
        <v>4325299</v>
      </c>
      <c r="H3016" s="6" t="s">
        <v>4234</v>
      </c>
      <c r="I3016" s="22">
        <v>4026975</v>
      </c>
      <c r="K3016" s="6" t="s">
        <v>7716</v>
      </c>
      <c r="L3016" s="22">
        <v>699</v>
      </c>
    </row>
    <row r="3017" spans="2:12">
      <c r="B3017" s="6" t="s">
        <v>3882</v>
      </c>
      <c r="C3017" s="22">
        <v>0</v>
      </c>
      <c r="E3017" s="6" t="s">
        <v>6809</v>
      </c>
      <c r="F3017" s="22">
        <v>0</v>
      </c>
      <c r="H3017" s="6" t="s">
        <v>4235</v>
      </c>
      <c r="I3017" s="22">
        <v>0</v>
      </c>
      <c r="K3017" s="6" t="s">
        <v>7717</v>
      </c>
      <c r="L3017" s="22">
        <v>0</v>
      </c>
    </row>
    <row r="3018" spans="2:12">
      <c r="B3018" s="6" t="s">
        <v>3883</v>
      </c>
      <c r="C3018" s="22">
        <v>358238</v>
      </c>
      <c r="E3018" s="6" t="s">
        <v>3871</v>
      </c>
      <c r="F3018" s="22">
        <v>119738</v>
      </c>
      <c r="H3018" s="6" t="s">
        <v>4236</v>
      </c>
      <c r="I3018" s="22">
        <v>247212</v>
      </c>
      <c r="K3018" s="6" t="s">
        <v>6844</v>
      </c>
      <c r="L3018" s="22">
        <v>0</v>
      </c>
    </row>
    <row r="3019" spans="2:12">
      <c r="B3019" s="6" t="s">
        <v>3884</v>
      </c>
      <c r="C3019" s="22">
        <v>0</v>
      </c>
      <c r="E3019" s="6" t="s">
        <v>3872</v>
      </c>
      <c r="F3019" s="22">
        <v>0</v>
      </c>
      <c r="H3019" s="6" t="s">
        <v>4237</v>
      </c>
      <c r="I3019" s="22">
        <v>285742</v>
      </c>
      <c r="K3019" s="6" t="s">
        <v>4314</v>
      </c>
      <c r="L3019" s="22">
        <v>52063</v>
      </c>
    </row>
    <row r="3020" spans="2:12">
      <c r="B3020" s="6" t="s">
        <v>3885</v>
      </c>
      <c r="C3020" s="22">
        <v>3203422</v>
      </c>
      <c r="E3020" s="6" t="s">
        <v>3873</v>
      </c>
      <c r="F3020" s="22">
        <v>22050</v>
      </c>
      <c r="H3020" s="6" t="s">
        <v>4238</v>
      </c>
      <c r="I3020" s="22">
        <v>45262243</v>
      </c>
      <c r="K3020" s="6" t="s">
        <v>4315</v>
      </c>
      <c r="L3020" s="22">
        <v>198064</v>
      </c>
    </row>
    <row r="3021" spans="2:12">
      <c r="B3021" s="6" t="s">
        <v>3886</v>
      </c>
      <c r="C3021" s="22">
        <v>0</v>
      </c>
      <c r="E3021" s="6" t="s">
        <v>3874</v>
      </c>
      <c r="F3021" s="22">
        <v>0</v>
      </c>
      <c r="H3021" s="6" t="s">
        <v>4239</v>
      </c>
      <c r="I3021" s="22">
        <v>754061</v>
      </c>
      <c r="K3021" s="6" t="s">
        <v>4316</v>
      </c>
      <c r="L3021" s="22">
        <v>88697</v>
      </c>
    </row>
    <row r="3022" spans="2:12">
      <c r="B3022" s="6" t="s">
        <v>3887</v>
      </c>
      <c r="C3022" s="22">
        <v>140509</v>
      </c>
      <c r="E3022" s="6" t="s">
        <v>3875</v>
      </c>
      <c r="F3022" s="22">
        <v>0</v>
      </c>
      <c r="H3022" s="6" t="s">
        <v>4240</v>
      </c>
      <c r="I3022" s="22">
        <v>0</v>
      </c>
      <c r="K3022" s="6" t="s">
        <v>7277</v>
      </c>
      <c r="L3022" s="22">
        <v>0</v>
      </c>
    </row>
    <row r="3023" spans="2:12">
      <c r="B3023" s="6" t="s">
        <v>3888</v>
      </c>
      <c r="C3023" s="22">
        <v>287392</v>
      </c>
      <c r="E3023" s="6" t="s">
        <v>3877</v>
      </c>
      <c r="F3023" s="22">
        <v>30068</v>
      </c>
      <c r="H3023" s="6" t="s">
        <v>4244</v>
      </c>
      <c r="I3023" s="22">
        <v>686411</v>
      </c>
      <c r="K3023" s="6" t="s">
        <v>4317</v>
      </c>
      <c r="L3023" s="22">
        <v>3044357</v>
      </c>
    </row>
    <row r="3024" spans="2:12">
      <c r="B3024" s="6" t="s">
        <v>3889</v>
      </c>
      <c r="C3024" s="22">
        <v>201007</v>
      </c>
      <c r="E3024" s="6" t="s">
        <v>3878</v>
      </c>
      <c r="F3024" s="22">
        <v>0</v>
      </c>
      <c r="H3024" s="6" t="s">
        <v>4245</v>
      </c>
      <c r="I3024" s="22">
        <v>461317</v>
      </c>
      <c r="K3024" s="6" t="s">
        <v>4318</v>
      </c>
      <c r="L3024" s="22">
        <v>241136</v>
      </c>
    </row>
    <row r="3025" spans="2:12">
      <c r="B3025" s="6" t="s">
        <v>3890</v>
      </c>
      <c r="C3025" s="22">
        <v>175185</v>
      </c>
      <c r="E3025" s="6" t="s">
        <v>3879</v>
      </c>
      <c r="F3025" s="22">
        <v>0</v>
      </c>
      <c r="H3025" s="6" t="s">
        <v>4246</v>
      </c>
      <c r="I3025" s="22">
        <v>77426</v>
      </c>
      <c r="K3025" s="6" t="s">
        <v>4319</v>
      </c>
      <c r="L3025" s="22">
        <v>53800</v>
      </c>
    </row>
    <row r="3026" spans="2:12">
      <c r="B3026" s="6" t="s">
        <v>3891</v>
      </c>
      <c r="C3026" s="22">
        <v>0</v>
      </c>
      <c r="E3026" s="6" t="s">
        <v>6810</v>
      </c>
      <c r="F3026" s="22">
        <v>0</v>
      </c>
      <c r="H3026" s="6" t="s">
        <v>4247</v>
      </c>
      <c r="I3026" s="22">
        <v>1132381</v>
      </c>
      <c r="K3026" s="6" t="s">
        <v>4320</v>
      </c>
      <c r="L3026" s="22">
        <v>490726</v>
      </c>
    </row>
    <row r="3027" spans="2:12">
      <c r="B3027" s="6" t="s">
        <v>3892</v>
      </c>
      <c r="C3027" s="22">
        <v>1386507</v>
      </c>
      <c r="E3027" s="6" t="s">
        <v>3882</v>
      </c>
      <c r="F3027" s="22">
        <v>0</v>
      </c>
      <c r="H3027" s="6" t="s">
        <v>4248</v>
      </c>
      <c r="I3027" s="22">
        <v>0</v>
      </c>
      <c r="K3027" s="6" t="s">
        <v>6845</v>
      </c>
      <c r="L3027" s="22">
        <v>10899</v>
      </c>
    </row>
    <row r="3028" spans="2:12">
      <c r="B3028" s="6" t="s">
        <v>3893</v>
      </c>
      <c r="C3028" s="22">
        <v>0</v>
      </c>
      <c r="E3028" s="6" t="s">
        <v>3883</v>
      </c>
      <c r="F3028" s="22">
        <v>0</v>
      </c>
      <c r="H3028" s="6" t="s">
        <v>4250</v>
      </c>
      <c r="I3028" s="22">
        <v>2879236</v>
      </c>
      <c r="K3028" s="6" t="s">
        <v>4321</v>
      </c>
      <c r="L3028" s="22">
        <v>6569914</v>
      </c>
    </row>
    <row r="3029" spans="2:12">
      <c r="B3029" s="6" t="s">
        <v>3894</v>
      </c>
      <c r="C3029" s="22">
        <v>0</v>
      </c>
      <c r="E3029" s="6" t="s">
        <v>3884</v>
      </c>
      <c r="F3029" s="22">
        <v>0</v>
      </c>
      <c r="H3029" s="6" t="s">
        <v>7270</v>
      </c>
      <c r="I3029" s="22">
        <v>0</v>
      </c>
      <c r="K3029" s="6" t="s">
        <v>4322</v>
      </c>
      <c r="L3029" s="22">
        <v>0</v>
      </c>
    </row>
    <row r="3030" spans="2:12">
      <c r="B3030" s="6" t="s">
        <v>3895</v>
      </c>
      <c r="C3030" s="22">
        <v>0</v>
      </c>
      <c r="E3030" s="6" t="s">
        <v>3885</v>
      </c>
      <c r="F3030" s="22">
        <v>4657953</v>
      </c>
      <c r="H3030" s="6" t="s">
        <v>4251</v>
      </c>
      <c r="I3030" s="22">
        <v>0</v>
      </c>
      <c r="K3030" s="6" t="s">
        <v>4323</v>
      </c>
      <c r="L3030" s="22">
        <v>5633703</v>
      </c>
    </row>
    <row r="3031" spans="2:12">
      <c r="B3031" s="6" t="s">
        <v>3896</v>
      </c>
      <c r="C3031" s="22">
        <v>0</v>
      </c>
      <c r="E3031" s="6" t="s">
        <v>3886</v>
      </c>
      <c r="F3031" s="22">
        <v>0</v>
      </c>
      <c r="H3031" s="6" t="s">
        <v>4256</v>
      </c>
      <c r="I3031" s="22">
        <v>70613</v>
      </c>
      <c r="K3031" s="6" t="s">
        <v>4324</v>
      </c>
      <c r="L3031" s="22">
        <v>613473</v>
      </c>
    </row>
    <row r="3032" spans="2:12">
      <c r="B3032" s="6" t="s">
        <v>3897</v>
      </c>
      <c r="C3032" s="22">
        <v>16231</v>
      </c>
      <c r="E3032" s="6" t="s">
        <v>3887</v>
      </c>
      <c r="F3032" s="22">
        <v>20793</v>
      </c>
      <c r="H3032" s="6" t="s">
        <v>4257</v>
      </c>
      <c r="I3032" s="22">
        <v>0</v>
      </c>
      <c r="K3032" s="6" t="s">
        <v>4327</v>
      </c>
      <c r="L3032" s="22">
        <v>288309</v>
      </c>
    </row>
    <row r="3033" spans="2:12">
      <c r="B3033" s="6" t="s">
        <v>3898</v>
      </c>
      <c r="C3033" s="22">
        <v>0</v>
      </c>
      <c r="E3033" s="6" t="s">
        <v>3888</v>
      </c>
      <c r="F3033" s="22">
        <v>17345</v>
      </c>
      <c r="H3033" s="6" t="s">
        <v>6839</v>
      </c>
      <c r="I3033" s="22">
        <v>8712140</v>
      </c>
      <c r="K3033" s="6" t="s">
        <v>7278</v>
      </c>
      <c r="L3033" s="22">
        <v>0</v>
      </c>
    </row>
    <row r="3034" spans="2:12">
      <c r="B3034" s="6" t="s">
        <v>3899</v>
      </c>
      <c r="C3034" s="22">
        <v>0</v>
      </c>
      <c r="E3034" s="6" t="s">
        <v>3889</v>
      </c>
      <c r="F3034" s="22">
        <v>127361</v>
      </c>
      <c r="H3034" s="6" t="s">
        <v>4259</v>
      </c>
      <c r="I3034" s="22">
        <v>1794368</v>
      </c>
      <c r="K3034" s="6" t="s">
        <v>4328</v>
      </c>
      <c r="L3034" s="22">
        <v>7865217</v>
      </c>
    </row>
    <row r="3035" spans="2:12">
      <c r="B3035" s="6" t="s">
        <v>3900</v>
      </c>
      <c r="C3035" s="22">
        <v>2636255</v>
      </c>
      <c r="E3035" s="6" t="s">
        <v>3891</v>
      </c>
      <c r="F3035" s="22">
        <v>0</v>
      </c>
      <c r="H3035" s="6" t="s">
        <v>4260</v>
      </c>
      <c r="I3035" s="22">
        <v>4443900</v>
      </c>
      <c r="K3035" s="6" t="s">
        <v>7279</v>
      </c>
      <c r="L3035" s="22">
        <v>0</v>
      </c>
    </row>
    <row r="3036" spans="2:12">
      <c r="B3036" s="6" t="s">
        <v>3901</v>
      </c>
      <c r="C3036" s="22">
        <v>0</v>
      </c>
      <c r="E3036" s="6" t="s">
        <v>3892</v>
      </c>
      <c r="F3036" s="22">
        <v>2871398</v>
      </c>
      <c r="H3036" s="6" t="s">
        <v>7271</v>
      </c>
      <c r="I3036" s="22">
        <v>0</v>
      </c>
      <c r="K3036" s="6" t="s">
        <v>4333</v>
      </c>
      <c r="L3036" s="22">
        <v>737294</v>
      </c>
    </row>
    <row r="3037" spans="2:12">
      <c r="B3037" s="6" t="s">
        <v>3902</v>
      </c>
      <c r="C3037" s="22">
        <v>4584379</v>
      </c>
      <c r="E3037" s="6" t="s">
        <v>3893</v>
      </c>
      <c r="F3037" s="22">
        <v>0</v>
      </c>
      <c r="H3037" s="6" t="s">
        <v>4261</v>
      </c>
      <c r="I3037" s="22">
        <v>356203</v>
      </c>
      <c r="K3037" s="6" t="s">
        <v>4334</v>
      </c>
      <c r="L3037" s="22">
        <v>3876638</v>
      </c>
    </row>
    <row r="3038" spans="2:12">
      <c r="B3038" s="6" t="s">
        <v>3903</v>
      </c>
      <c r="C3038" s="22">
        <v>30553286</v>
      </c>
      <c r="E3038" s="6" t="s">
        <v>6811</v>
      </c>
      <c r="F3038" s="22">
        <v>0</v>
      </c>
      <c r="H3038" s="6" t="s">
        <v>4263</v>
      </c>
      <c r="I3038" s="22">
        <v>0</v>
      </c>
      <c r="K3038" s="6" t="s">
        <v>4335</v>
      </c>
      <c r="L3038" s="22">
        <v>0</v>
      </c>
    </row>
    <row r="3039" spans="2:12">
      <c r="B3039" s="6" t="s">
        <v>3904</v>
      </c>
      <c r="C3039" s="22">
        <v>748296</v>
      </c>
      <c r="E3039" s="6" t="s">
        <v>3894</v>
      </c>
      <c r="F3039" s="22">
        <v>0</v>
      </c>
      <c r="H3039" s="6" t="s">
        <v>4264</v>
      </c>
      <c r="I3039" s="22">
        <v>209532</v>
      </c>
      <c r="K3039" s="6" t="s">
        <v>4336</v>
      </c>
      <c r="L3039" s="22">
        <v>156368</v>
      </c>
    </row>
    <row r="3040" spans="2:12">
      <c r="B3040" s="6" t="s">
        <v>3905</v>
      </c>
      <c r="C3040" s="22">
        <v>421558</v>
      </c>
      <c r="E3040" s="6" t="s">
        <v>3895</v>
      </c>
      <c r="F3040" s="22">
        <v>0</v>
      </c>
      <c r="H3040" s="6" t="s">
        <v>7272</v>
      </c>
      <c r="I3040" s="22">
        <v>131384</v>
      </c>
      <c r="K3040" s="6" t="s">
        <v>6846</v>
      </c>
      <c r="L3040" s="22">
        <v>0</v>
      </c>
    </row>
    <row r="3041" spans="2:12">
      <c r="B3041" s="6" t="s">
        <v>3906</v>
      </c>
      <c r="C3041" s="22">
        <v>6352911</v>
      </c>
      <c r="E3041" s="6" t="s">
        <v>3896</v>
      </c>
      <c r="F3041" s="22">
        <v>0</v>
      </c>
      <c r="H3041" s="6" t="s">
        <v>4265</v>
      </c>
      <c r="I3041" s="22">
        <v>0</v>
      </c>
      <c r="K3041" s="6" t="s">
        <v>4338</v>
      </c>
      <c r="L3041" s="22">
        <v>233780</v>
      </c>
    </row>
    <row r="3042" spans="2:12">
      <c r="B3042" s="6" t="s">
        <v>3907</v>
      </c>
      <c r="C3042" s="22">
        <v>22961</v>
      </c>
      <c r="E3042" s="6" t="s">
        <v>3897</v>
      </c>
      <c r="F3042" s="22">
        <v>78189</v>
      </c>
      <c r="H3042" s="6" t="s">
        <v>4267</v>
      </c>
      <c r="I3042" s="22">
        <v>1252976</v>
      </c>
      <c r="K3042" s="6" t="s">
        <v>4339</v>
      </c>
      <c r="L3042" s="22">
        <v>644049</v>
      </c>
    </row>
    <row r="3043" spans="2:12">
      <c r="B3043" s="6" t="s">
        <v>3908</v>
      </c>
      <c r="C3043" s="22">
        <v>0</v>
      </c>
      <c r="E3043" s="6" t="s">
        <v>3898</v>
      </c>
      <c r="F3043" s="22">
        <v>0</v>
      </c>
      <c r="H3043" s="6" t="s">
        <v>4269</v>
      </c>
      <c r="I3043" s="22">
        <v>44276</v>
      </c>
      <c r="K3043" s="6" t="s">
        <v>4340</v>
      </c>
      <c r="L3043" s="22">
        <v>40828</v>
      </c>
    </row>
    <row r="3044" spans="2:12">
      <c r="B3044" s="6" t="s">
        <v>3909</v>
      </c>
      <c r="C3044" s="22">
        <v>12178</v>
      </c>
      <c r="E3044" s="6" t="s">
        <v>3899</v>
      </c>
      <c r="F3044" s="22">
        <v>0</v>
      </c>
      <c r="H3044" s="6" t="s">
        <v>4271</v>
      </c>
      <c r="I3044" s="22">
        <v>1434875</v>
      </c>
      <c r="K3044" s="6" t="s">
        <v>7280</v>
      </c>
      <c r="L3044" s="22">
        <v>0</v>
      </c>
    </row>
    <row r="3045" spans="2:12">
      <c r="B3045" s="6" t="s">
        <v>3910</v>
      </c>
      <c r="C3045" s="22">
        <v>0</v>
      </c>
      <c r="E3045" s="6" t="s">
        <v>3900</v>
      </c>
      <c r="F3045" s="22">
        <v>2657900</v>
      </c>
      <c r="H3045" s="6" t="s">
        <v>4272</v>
      </c>
      <c r="I3045" s="22">
        <v>161025</v>
      </c>
      <c r="K3045" s="6" t="s">
        <v>4341</v>
      </c>
      <c r="L3045" s="22">
        <v>562599779</v>
      </c>
    </row>
    <row r="3046" spans="2:12">
      <c r="B3046" s="6" t="s">
        <v>3911</v>
      </c>
      <c r="C3046" s="22">
        <v>133313</v>
      </c>
      <c r="E3046" s="6" t="s">
        <v>3901</v>
      </c>
      <c r="F3046" s="22">
        <v>0</v>
      </c>
      <c r="H3046" s="6" t="s">
        <v>4273</v>
      </c>
      <c r="I3046" s="22">
        <v>10895</v>
      </c>
      <c r="K3046" s="6" t="s">
        <v>4342</v>
      </c>
      <c r="L3046" s="22">
        <v>0</v>
      </c>
    </row>
    <row r="3047" spans="2:12">
      <c r="B3047" s="6" t="s">
        <v>3912</v>
      </c>
      <c r="C3047" s="22">
        <v>36585</v>
      </c>
      <c r="E3047" s="6" t="s">
        <v>3902</v>
      </c>
      <c r="F3047" s="22">
        <v>48026285</v>
      </c>
      <c r="H3047" s="6" t="s">
        <v>4274</v>
      </c>
      <c r="I3047" s="22">
        <v>1407274</v>
      </c>
      <c r="K3047" s="6" t="s">
        <v>4343</v>
      </c>
      <c r="L3047" s="22">
        <v>4248</v>
      </c>
    </row>
    <row r="3048" spans="2:12">
      <c r="B3048" s="6" t="s">
        <v>3913</v>
      </c>
      <c r="C3048" s="22">
        <v>0</v>
      </c>
      <c r="E3048" s="6" t="s">
        <v>3903</v>
      </c>
      <c r="F3048" s="22">
        <v>15017833</v>
      </c>
      <c r="H3048" s="6" t="s">
        <v>6840</v>
      </c>
      <c r="I3048" s="22">
        <v>0</v>
      </c>
      <c r="K3048" s="6" t="s">
        <v>4345</v>
      </c>
      <c r="L3048" s="22">
        <v>0</v>
      </c>
    </row>
    <row r="3049" spans="2:12">
      <c r="B3049" s="6" t="s">
        <v>3914</v>
      </c>
      <c r="C3049" s="22">
        <v>249596</v>
      </c>
      <c r="E3049" s="6" t="s">
        <v>3904</v>
      </c>
      <c r="F3049" s="22">
        <v>419695</v>
      </c>
      <c r="H3049" s="6" t="s">
        <v>7273</v>
      </c>
      <c r="I3049" s="22">
        <v>0</v>
      </c>
      <c r="K3049" s="6" t="s">
        <v>4346</v>
      </c>
      <c r="L3049" s="22">
        <v>368535</v>
      </c>
    </row>
    <row r="3050" spans="2:12">
      <c r="B3050" s="6" t="s">
        <v>3915</v>
      </c>
      <c r="C3050" s="22">
        <v>0</v>
      </c>
      <c r="E3050" s="6" t="s">
        <v>3905</v>
      </c>
      <c r="F3050" s="22">
        <v>853139</v>
      </c>
      <c r="H3050" s="6" t="s">
        <v>4276</v>
      </c>
      <c r="I3050" s="22">
        <v>1210492</v>
      </c>
      <c r="K3050" s="6" t="s">
        <v>7281</v>
      </c>
      <c r="L3050" s="22">
        <v>0</v>
      </c>
    </row>
    <row r="3051" spans="2:12">
      <c r="B3051" s="6" t="s">
        <v>3916</v>
      </c>
      <c r="C3051" s="22">
        <v>26469</v>
      </c>
      <c r="E3051" s="6" t="s">
        <v>3906</v>
      </c>
      <c r="F3051" s="22">
        <v>2791822</v>
      </c>
      <c r="H3051" s="6" t="s">
        <v>6841</v>
      </c>
      <c r="I3051" s="22">
        <v>713468</v>
      </c>
      <c r="K3051" s="6" t="s">
        <v>7718</v>
      </c>
      <c r="L3051" s="22">
        <v>0</v>
      </c>
    </row>
    <row r="3052" spans="2:12">
      <c r="B3052" s="6" t="s">
        <v>3917</v>
      </c>
      <c r="C3052" s="22">
        <v>0</v>
      </c>
      <c r="E3052" s="6" t="s">
        <v>6812</v>
      </c>
      <c r="F3052" s="22">
        <v>0</v>
      </c>
      <c r="H3052" s="6" t="s">
        <v>4277</v>
      </c>
      <c r="I3052" s="22">
        <v>3323742</v>
      </c>
      <c r="K3052" s="6" t="s">
        <v>6847</v>
      </c>
      <c r="L3052" s="22">
        <v>0</v>
      </c>
    </row>
    <row r="3053" spans="2:12">
      <c r="B3053" s="6" t="s">
        <v>3918</v>
      </c>
      <c r="C3053" s="22">
        <v>0</v>
      </c>
      <c r="E3053" s="6" t="s">
        <v>3907</v>
      </c>
      <c r="F3053" s="22">
        <v>3361</v>
      </c>
      <c r="H3053" s="6" t="s">
        <v>4278</v>
      </c>
      <c r="I3053" s="22">
        <v>1411214</v>
      </c>
      <c r="K3053" s="6" t="s">
        <v>4351</v>
      </c>
      <c r="L3053" s="22">
        <v>104787</v>
      </c>
    </row>
    <row r="3054" spans="2:12">
      <c r="B3054" s="6" t="s">
        <v>3919</v>
      </c>
      <c r="C3054" s="22">
        <v>0</v>
      </c>
      <c r="E3054" s="6" t="s">
        <v>3908</v>
      </c>
      <c r="F3054" s="22">
        <v>0</v>
      </c>
      <c r="H3054" s="6" t="s">
        <v>4279</v>
      </c>
      <c r="I3054" s="22">
        <v>14327</v>
      </c>
      <c r="K3054" s="6" t="s">
        <v>4352</v>
      </c>
      <c r="L3054" s="22">
        <v>104378</v>
      </c>
    </row>
    <row r="3055" spans="2:12">
      <c r="B3055" s="6" t="s">
        <v>3920</v>
      </c>
      <c r="C3055" s="22">
        <v>92574</v>
      </c>
      <c r="E3055" s="6" t="s">
        <v>3909</v>
      </c>
      <c r="F3055" s="22">
        <v>0</v>
      </c>
      <c r="H3055" s="6" t="s">
        <v>4280</v>
      </c>
      <c r="I3055" s="22">
        <v>7331176</v>
      </c>
      <c r="K3055" s="6" t="s">
        <v>7282</v>
      </c>
      <c r="L3055" s="22">
        <v>0</v>
      </c>
    </row>
    <row r="3056" spans="2:12">
      <c r="B3056" s="6" t="s">
        <v>3921</v>
      </c>
      <c r="C3056" s="22">
        <v>78296</v>
      </c>
      <c r="E3056" s="6" t="s">
        <v>3911</v>
      </c>
      <c r="F3056" s="22">
        <v>121781</v>
      </c>
      <c r="H3056" s="6" t="s">
        <v>4281</v>
      </c>
      <c r="I3056" s="22">
        <v>0</v>
      </c>
      <c r="K3056" s="6" t="s">
        <v>4353</v>
      </c>
      <c r="L3056" s="22">
        <v>2812970</v>
      </c>
    </row>
    <row r="3057" spans="2:12">
      <c r="B3057" s="6" t="s">
        <v>3922</v>
      </c>
      <c r="C3057" s="22">
        <v>0</v>
      </c>
      <c r="E3057" s="6" t="s">
        <v>3912</v>
      </c>
      <c r="F3057" s="22">
        <v>25281</v>
      </c>
      <c r="H3057" s="6" t="s">
        <v>4282</v>
      </c>
      <c r="I3057" s="22">
        <v>21330</v>
      </c>
      <c r="K3057" s="6" t="s">
        <v>4355</v>
      </c>
      <c r="L3057" s="22">
        <v>2057790</v>
      </c>
    </row>
    <row r="3058" spans="2:12">
      <c r="B3058" s="6" t="s">
        <v>3923</v>
      </c>
      <c r="C3058" s="22">
        <v>1580828</v>
      </c>
      <c r="E3058" s="6" t="s">
        <v>3913</v>
      </c>
      <c r="F3058" s="22">
        <v>989000</v>
      </c>
      <c r="H3058" s="6" t="s">
        <v>4283</v>
      </c>
      <c r="I3058" s="22">
        <v>1592724</v>
      </c>
      <c r="K3058" s="6" t="s">
        <v>4356</v>
      </c>
      <c r="L3058" s="22">
        <v>0</v>
      </c>
    </row>
    <row r="3059" spans="2:12">
      <c r="B3059" s="6" t="s">
        <v>3924</v>
      </c>
      <c r="C3059" s="22">
        <v>0</v>
      </c>
      <c r="E3059" s="6" t="s">
        <v>3914</v>
      </c>
      <c r="F3059" s="22">
        <v>77741</v>
      </c>
      <c r="H3059" s="6" t="s">
        <v>6842</v>
      </c>
      <c r="I3059" s="22">
        <v>494720</v>
      </c>
      <c r="K3059" s="6" t="s">
        <v>4357</v>
      </c>
      <c r="L3059" s="22">
        <v>1976539</v>
      </c>
    </row>
    <row r="3060" spans="2:12">
      <c r="B3060" s="6" t="s">
        <v>3925</v>
      </c>
      <c r="C3060" s="22">
        <v>12354597</v>
      </c>
      <c r="E3060" s="6" t="s">
        <v>3915</v>
      </c>
      <c r="F3060" s="22">
        <v>0</v>
      </c>
      <c r="H3060" s="6" t="s">
        <v>7274</v>
      </c>
      <c r="I3060" s="22">
        <v>0</v>
      </c>
      <c r="K3060" s="6" t="s">
        <v>4360</v>
      </c>
      <c r="L3060" s="22">
        <v>1069149</v>
      </c>
    </row>
    <row r="3061" spans="2:12">
      <c r="B3061" s="6" t="s">
        <v>3926</v>
      </c>
      <c r="C3061" s="22">
        <v>89015</v>
      </c>
      <c r="E3061" s="6" t="s">
        <v>3916</v>
      </c>
      <c r="F3061" s="22">
        <v>23498</v>
      </c>
      <c r="H3061" s="6" t="s">
        <v>4284</v>
      </c>
      <c r="I3061" s="22">
        <v>0</v>
      </c>
      <c r="K3061" s="6" t="s">
        <v>4361</v>
      </c>
      <c r="L3061" s="22">
        <v>186464</v>
      </c>
    </row>
    <row r="3062" spans="2:12">
      <c r="B3062" s="6" t="s">
        <v>3927</v>
      </c>
      <c r="C3062" s="22">
        <v>0</v>
      </c>
      <c r="E3062" s="6" t="s">
        <v>3917</v>
      </c>
      <c r="F3062" s="22">
        <v>0</v>
      </c>
      <c r="H3062" s="6" t="s">
        <v>4285</v>
      </c>
      <c r="I3062" s="22">
        <v>0</v>
      </c>
      <c r="K3062" s="6" t="s">
        <v>7283</v>
      </c>
      <c r="L3062" s="22">
        <v>0</v>
      </c>
    </row>
    <row r="3063" spans="2:12">
      <c r="B3063" s="6" t="s">
        <v>3928</v>
      </c>
      <c r="C3063" s="22">
        <v>773783</v>
      </c>
      <c r="E3063" s="6" t="s">
        <v>3920</v>
      </c>
      <c r="F3063" s="22">
        <v>127699</v>
      </c>
      <c r="H3063" s="6" t="s">
        <v>4286</v>
      </c>
      <c r="I3063" s="22">
        <v>3481</v>
      </c>
      <c r="K3063" s="6" t="s">
        <v>4363</v>
      </c>
      <c r="L3063" s="22">
        <v>27308284</v>
      </c>
    </row>
    <row r="3064" spans="2:12">
      <c r="B3064" s="6" t="s">
        <v>3929</v>
      </c>
      <c r="C3064" s="22">
        <v>25700591</v>
      </c>
      <c r="E3064" s="6" t="s">
        <v>3921</v>
      </c>
      <c r="F3064" s="22">
        <v>186995</v>
      </c>
      <c r="H3064" s="6" t="s">
        <v>4287</v>
      </c>
      <c r="I3064" s="22">
        <v>890</v>
      </c>
      <c r="K3064" s="6" t="s">
        <v>4365</v>
      </c>
      <c r="L3064" s="22">
        <v>277935</v>
      </c>
    </row>
    <row r="3065" spans="2:12">
      <c r="B3065" s="6" t="s">
        <v>3930</v>
      </c>
      <c r="C3065" s="22">
        <v>12470</v>
      </c>
      <c r="E3065" s="6" t="s">
        <v>3922</v>
      </c>
      <c r="F3065" s="22">
        <v>0</v>
      </c>
      <c r="H3065" s="6" t="s">
        <v>4288</v>
      </c>
      <c r="I3065" s="22">
        <v>0</v>
      </c>
      <c r="K3065" s="6" t="s">
        <v>7284</v>
      </c>
      <c r="L3065" s="22">
        <v>33893</v>
      </c>
    </row>
    <row r="3066" spans="2:12">
      <c r="B3066" s="6" t="s">
        <v>3931</v>
      </c>
      <c r="C3066" s="22">
        <v>76320</v>
      </c>
      <c r="E3066" s="6" t="s">
        <v>3923</v>
      </c>
      <c r="F3066" s="22">
        <v>1902740</v>
      </c>
      <c r="H3066" s="6" t="s">
        <v>4289</v>
      </c>
      <c r="I3066" s="22">
        <v>0</v>
      </c>
      <c r="K3066" s="6" t="s">
        <v>4366</v>
      </c>
      <c r="L3066" s="22">
        <v>0</v>
      </c>
    </row>
    <row r="3067" spans="2:12">
      <c r="B3067" s="6" t="s">
        <v>3932</v>
      </c>
      <c r="C3067" s="22">
        <v>0</v>
      </c>
      <c r="E3067" s="6" t="s">
        <v>3924</v>
      </c>
      <c r="F3067" s="22">
        <v>0</v>
      </c>
      <c r="H3067" s="6" t="s">
        <v>4290</v>
      </c>
      <c r="I3067" s="22">
        <v>1271398</v>
      </c>
      <c r="K3067" s="6" t="s">
        <v>4368</v>
      </c>
      <c r="L3067" s="22">
        <v>236909</v>
      </c>
    </row>
    <row r="3068" spans="2:12">
      <c r="B3068" s="6" t="s">
        <v>3933</v>
      </c>
      <c r="C3068" s="22">
        <v>224532918</v>
      </c>
      <c r="E3068" s="6" t="s">
        <v>3925</v>
      </c>
      <c r="F3068" s="22">
        <v>11565775</v>
      </c>
      <c r="H3068" s="6" t="s">
        <v>7275</v>
      </c>
      <c r="I3068" s="22">
        <v>0</v>
      </c>
      <c r="K3068" s="6" t="s">
        <v>4369</v>
      </c>
      <c r="L3068" s="22">
        <v>75744</v>
      </c>
    </row>
    <row r="3069" spans="2:12">
      <c r="B3069" s="6" t="s">
        <v>3934</v>
      </c>
      <c r="C3069" s="22">
        <v>19860</v>
      </c>
      <c r="E3069" s="6" t="s">
        <v>3926</v>
      </c>
      <c r="F3069" s="22">
        <v>54185</v>
      </c>
      <c r="H3069" s="6" t="s">
        <v>4295</v>
      </c>
      <c r="I3069" s="22">
        <v>0</v>
      </c>
      <c r="K3069" s="6" t="s">
        <v>6848</v>
      </c>
      <c r="L3069" s="22">
        <v>1877904</v>
      </c>
    </row>
    <row r="3070" spans="2:12">
      <c r="B3070" s="6" t="s">
        <v>3935</v>
      </c>
      <c r="C3070" s="22">
        <v>1299930</v>
      </c>
      <c r="E3070" s="6" t="s">
        <v>3927</v>
      </c>
      <c r="F3070" s="22">
        <v>0</v>
      </c>
      <c r="H3070" s="6" t="s">
        <v>4296</v>
      </c>
      <c r="I3070" s="22">
        <v>0</v>
      </c>
      <c r="K3070" s="6" t="s">
        <v>7719</v>
      </c>
      <c r="L3070" s="22">
        <v>0</v>
      </c>
    </row>
    <row r="3071" spans="2:12">
      <c r="B3071" s="6" t="s">
        <v>3936</v>
      </c>
      <c r="C3071" s="22">
        <v>15306</v>
      </c>
      <c r="E3071" s="6" t="s">
        <v>3928</v>
      </c>
      <c r="F3071" s="22">
        <v>501084</v>
      </c>
      <c r="H3071" s="6" t="s">
        <v>4297</v>
      </c>
      <c r="I3071" s="22">
        <v>4405529</v>
      </c>
      <c r="K3071" s="6" t="s">
        <v>4370</v>
      </c>
      <c r="L3071" s="22">
        <v>0</v>
      </c>
    </row>
    <row r="3072" spans="2:12">
      <c r="B3072" s="6" t="s">
        <v>3937</v>
      </c>
      <c r="C3072" s="22">
        <v>84776</v>
      </c>
      <c r="E3072" s="6" t="s">
        <v>3929</v>
      </c>
      <c r="F3072" s="22">
        <v>17859956</v>
      </c>
      <c r="H3072" s="6" t="s">
        <v>7276</v>
      </c>
      <c r="I3072" s="22">
        <v>0</v>
      </c>
      <c r="K3072" s="6" t="s">
        <v>4373</v>
      </c>
      <c r="L3072" s="22">
        <v>0</v>
      </c>
    </row>
    <row r="3073" spans="2:12">
      <c r="B3073" s="6" t="s">
        <v>3938</v>
      </c>
      <c r="C3073" s="22">
        <v>17645</v>
      </c>
      <c r="E3073" s="6" t="s">
        <v>3931</v>
      </c>
      <c r="F3073" s="22">
        <v>132625</v>
      </c>
      <c r="H3073" s="6" t="s">
        <v>4299</v>
      </c>
      <c r="I3073" s="22">
        <v>0</v>
      </c>
      <c r="K3073" s="6" t="s">
        <v>4374</v>
      </c>
      <c r="L3073" s="22">
        <v>487808</v>
      </c>
    </row>
    <row r="3074" spans="2:12">
      <c r="B3074" s="6" t="s">
        <v>3939</v>
      </c>
      <c r="C3074" s="22">
        <v>2832</v>
      </c>
      <c r="E3074" s="6" t="s">
        <v>3933</v>
      </c>
      <c r="F3074" s="22">
        <v>211564744</v>
      </c>
      <c r="H3074" s="6" t="s">
        <v>4300</v>
      </c>
      <c r="I3074" s="22">
        <v>255018</v>
      </c>
      <c r="K3074" s="6" t="s">
        <v>7720</v>
      </c>
      <c r="L3074" s="22">
        <v>0</v>
      </c>
    </row>
    <row r="3075" spans="2:12">
      <c r="B3075" s="6" t="s">
        <v>3940</v>
      </c>
      <c r="C3075" s="22">
        <v>3405653</v>
      </c>
      <c r="E3075" s="6" t="s">
        <v>3934</v>
      </c>
      <c r="F3075" s="22">
        <v>46393</v>
      </c>
      <c r="H3075" s="6" t="s">
        <v>4301</v>
      </c>
      <c r="I3075" s="22">
        <v>10273</v>
      </c>
      <c r="K3075" s="6" t="s">
        <v>6849</v>
      </c>
      <c r="L3075" s="22">
        <v>3853456</v>
      </c>
    </row>
    <row r="3076" spans="2:12">
      <c r="B3076" s="6" t="s">
        <v>3941</v>
      </c>
      <c r="C3076" s="22">
        <v>0</v>
      </c>
      <c r="E3076" s="6" t="s">
        <v>3935</v>
      </c>
      <c r="F3076" s="22">
        <v>939470</v>
      </c>
      <c r="H3076" s="6" t="s">
        <v>4302</v>
      </c>
      <c r="I3076" s="22">
        <v>541895</v>
      </c>
      <c r="K3076" s="6" t="s">
        <v>4376</v>
      </c>
      <c r="L3076" s="22">
        <v>75900</v>
      </c>
    </row>
    <row r="3077" spans="2:12">
      <c r="B3077" s="6" t="s">
        <v>3942</v>
      </c>
      <c r="C3077" s="22">
        <v>0</v>
      </c>
      <c r="E3077" s="6" t="s">
        <v>3936</v>
      </c>
      <c r="F3077" s="22">
        <v>100765</v>
      </c>
      <c r="H3077" s="6" t="s">
        <v>4303</v>
      </c>
      <c r="I3077" s="22">
        <v>200823</v>
      </c>
      <c r="K3077" s="6" t="s">
        <v>4377</v>
      </c>
      <c r="L3077" s="22">
        <v>0</v>
      </c>
    </row>
    <row r="3078" spans="2:12">
      <c r="B3078" s="6" t="s">
        <v>3943</v>
      </c>
      <c r="C3078" s="22">
        <v>72</v>
      </c>
      <c r="E3078" s="6" t="s">
        <v>6813</v>
      </c>
      <c r="F3078" s="22">
        <v>0</v>
      </c>
      <c r="H3078" s="6" t="s">
        <v>4304</v>
      </c>
      <c r="I3078" s="22">
        <v>3781230</v>
      </c>
      <c r="K3078" s="6" t="s">
        <v>4378</v>
      </c>
      <c r="L3078" s="22">
        <v>375417</v>
      </c>
    </row>
    <row r="3079" spans="2:12">
      <c r="B3079" s="6" t="s">
        <v>3944</v>
      </c>
      <c r="C3079" s="22">
        <v>843447</v>
      </c>
      <c r="E3079" s="6" t="s">
        <v>3937</v>
      </c>
      <c r="F3079" s="22">
        <v>36292</v>
      </c>
      <c r="H3079" s="6" t="s">
        <v>4305</v>
      </c>
      <c r="I3079" s="22">
        <v>6619712</v>
      </c>
      <c r="K3079" s="6" t="s">
        <v>4379</v>
      </c>
      <c r="L3079" s="22">
        <v>51206473</v>
      </c>
    </row>
    <row r="3080" spans="2:12">
      <c r="B3080" s="6" t="s">
        <v>3945</v>
      </c>
      <c r="C3080" s="22">
        <v>2944537</v>
      </c>
      <c r="E3080" s="6" t="s">
        <v>3938</v>
      </c>
      <c r="F3080" s="22">
        <v>24360</v>
      </c>
      <c r="H3080" s="6" t="s">
        <v>4306</v>
      </c>
      <c r="I3080" s="22">
        <v>0</v>
      </c>
      <c r="K3080" s="6" t="s">
        <v>4380</v>
      </c>
      <c r="L3080" s="22">
        <v>11322358</v>
      </c>
    </row>
    <row r="3081" spans="2:12">
      <c r="B3081" s="6" t="s">
        <v>3946</v>
      </c>
      <c r="C3081" s="22">
        <v>457030</v>
      </c>
      <c r="E3081" s="6" t="s">
        <v>3939</v>
      </c>
      <c r="F3081" s="22">
        <v>7525</v>
      </c>
      <c r="H3081" s="6" t="s">
        <v>4307</v>
      </c>
      <c r="I3081" s="22">
        <v>43788</v>
      </c>
      <c r="K3081" s="6" t="s">
        <v>4382</v>
      </c>
      <c r="L3081" s="22">
        <v>134491568</v>
      </c>
    </row>
    <row r="3082" spans="2:12">
      <c r="B3082" s="6" t="s">
        <v>3947</v>
      </c>
      <c r="C3082" s="22">
        <v>0</v>
      </c>
      <c r="E3082" s="6" t="s">
        <v>3940</v>
      </c>
      <c r="F3082" s="22">
        <v>2158012</v>
      </c>
      <c r="H3082" s="6" t="s">
        <v>4308</v>
      </c>
      <c r="I3082" s="22">
        <v>0</v>
      </c>
      <c r="K3082" s="6" t="s">
        <v>4383</v>
      </c>
      <c r="L3082" s="22">
        <v>2304818</v>
      </c>
    </row>
    <row r="3083" spans="2:12">
      <c r="B3083" s="6" t="s">
        <v>3948</v>
      </c>
      <c r="C3083" s="22">
        <v>218861</v>
      </c>
      <c r="E3083" s="6" t="s">
        <v>6814</v>
      </c>
      <c r="F3083" s="22">
        <v>0</v>
      </c>
      <c r="H3083" s="6" t="s">
        <v>6843</v>
      </c>
      <c r="I3083" s="22">
        <v>257880</v>
      </c>
      <c r="K3083" s="6" t="s">
        <v>4384</v>
      </c>
      <c r="L3083" s="22">
        <v>29172</v>
      </c>
    </row>
    <row r="3084" spans="2:12">
      <c r="B3084" s="6" t="s">
        <v>3949</v>
      </c>
      <c r="C3084" s="22">
        <v>1364208</v>
      </c>
      <c r="E3084" s="6" t="s">
        <v>6815</v>
      </c>
      <c r="F3084" s="22">
        <v>0</v>
      </c>
      <c r="H3084" s="6" t="s">
        <v>4313</v>
      </c>
      <c r="I3084" s="22">
        <v>1208</v>
      </c>
      <c r="K3084" s="6" t="s">
        <v>4386</v>
      </c>
      <c r="L3084" s="22">
        <v>200402</v>
      </c>
    </row>
    <row r="3085" spans="2:12">
      <c r="B3085" s="6" t="s">
        <v>3950</v>
      </c>
      <c r="C3085" s="22">
        <v>17635736</v>
      </c>
      <c r="E3085" s="6" t="s">
        <v>3941</v>
      </c>
      <c r="F3085" s="22">
        <v>0</v>
      </c>
      <c r="H3085" s="6" t="s">
        <v>6844</v>
      </c>
      <c r="I3085" s="22">
        <v>0</v>
      </c>
      <c r="K3085" s="6" t="s">
        <v>7721</v>
      </c>
      <c r="L3085" s="22">
        <v>0</v>
      </c>
    </row>
    <row r="3086" spans="2:12">
      <c r="B3086" s="6" t="s">
        <v>3951</v>
      </c>
      <c r="C3086" s="22">
        <v>0</v>
      </c>
      <c r="E3086" s="6" t="s">
        <v>6816</v>
      </c>
      <c r="F3086" s="22">
        <v>0</v>
      </c>
      <c r="H3086" s="6" t="s">
        <v>4314</v>
      </c>
      <c r="I3086" s="22">
        <v>9500</v>
      </c>
      <c r="K3086" s="6" t="s">
        <v>4387</v>
      </c>
      <c r="L3086" s="22">
        <v>31218</v>
      </c>
    </row>
    <row r="3087" spans="2:12">
      <c r="B3087" s="6" t="s">
        <v>3952</v>
      </c>
      <c r="C3087" s="22">
        <v>4176948</v>
      </c>
      <c r="E3087" s="6" t="s">
        <v>3942</v>
      </c>
      <c r="F3087" s="22">
        <v>0</v>
      </c>
      <c r="H3087" s="6" t="s">
        <v>4315</v>
      </c>
      <c r="I3087" s="22">
        <v>44985</v>
      </c>
      <c r="K3087" s="6" t="s">
        <v>4388</v>
      </c>
      <c r="L3087" s="22">
        <v>187484</v>
      </c>
    </row>
    <row r="3088" spans="2:12">
      <c r="B3088" s="6" t="s">
        <v>3953</v>
      </c>
      <c r="C3088" s="22">
        <v>6482899</v>
      </c>
      <c r="E3088" s="6" t="s">
        <v>3943</v>
      </c>
      <c r="F3088" s="22">
        <v>0</v>
      </c>
      <c r="H3088" s="6" t="s">
        <v>4316</v>
      </c>
      <c r="I3088" s="22">
        <v>0</v>
      </c>
      <c r="K3088" s="6" t="s">
        <v>7285</v>
      </c>
      <c r="L3088" s="22">
        <v>329982</v>
      </c>
    </row>
    <row r="3089" spans="2:12">
      <c r="B3089" s="6" t="s">
        <v>3954</v>
      </c>
      <c r="C3089" s="22">
        <v>29624</v>
      </c>
      <c r="E3089" s="6" t="s">
        <v>3944</v>
      </c>
      <c r="F3089" s="22">
        <v>593139</v>
      </c>
      <c r="H3089" s="6" t="s">
        <v>7277</v>
      </c>
      <c r="I3089" s="22">
        <v>0</v>
      </c>
      <c r="K3089" s="6" t="s">
        <v>4389</v>
      </c>
      <c r="L3089" s="22">
        <v>169795</v>
      </c>
    </row>
    <row r="3090" spans="2:12">
      <c r="B3090" s="6" t="s">
        <v>3955</v>
      </c>
      <c r="C3090" s="22">
        <v>9735</v>
      </c>
      <c r="E3090" s="6" t="s">
        <v>3945</v>
      </c>
      <c r="F3090" s="22">
        <v>2924483</v>
      </c>
      <c r="H3090" s="6" t="s">
        <v>4317</v>
      </c>
      <c r="I3090" s="22">
        <v>3883888</v>
      </c>
      <c r="K3090" s="6" t="s">
        <v>7286</v>
      </c>
      <c r="L3090" s="22">
        <v>0</v>
      </c>
    </row>
    <row r="3091" spans="2:12">
      <c r="B3091" s="6" t="s">
        <v>3956</v>
      </c>
      <c r="C3091" s="22">
        <v>114008</v>
      </c>
      <c r="E3091" s="6" t="s">
        <v>3946</v>
      </c>
      <c r="F3091" s="22">
        <v>401949</v>
      </c>
      <c r="H3091" s="6" t="s">
        <v>4318</v>
      </c>
      <c r="I3091" s="22">
        <v>369410</v>
      </c>
      <c r="K3091" s="6" t="s">
        <v>7287</v>
      </c>
      <c r="L3091" s="22">
        <v>0</v>
      </c>
    </row>
    <row r="3092" spans="2:12">
      <c r="B3092" s="6" t="s">
        <v>3957</v>
      </c>
      <c r="C3092" s="22">
        <v>22456</v>
      </c>
      <c r="E3092" s="6" t="s">
        <v>3947</v>
      </c>
      <c r="F3092" s="22">
        <v>0</v>
      </c>
      <c r="H3092" s="6" t="s">
        <v>4319</v>
      </c>
      <c r="I3092" s="22">
        <v>0</v>
      </c>
      <c r="K3092" s="6" t="s">
        <v>7722</v>
      </c>
      <c r="L3092" s="22">
        <v>0</v>
      </c>
    </row>
    <row r="3093" spans="2:12">
      <c r="B3093" s="6" t="s">
        <v>3958</v>
      </c>
      <c r="C3093" s="22">
        <v>0</v>
      </c>
      <c r="E3093" s="6" t="s">
        <v>3948</v>
      </c>
      <c r="F3093" s="22">
        <v>14119</v>
      </c>
      <c r="H3093" s="6" t="s">
        <v>4320</v>
      </c>
      <c r="I3093" s="22">
        <v>269605</v>
      </c>
      <c r="K3093" s="6" t="s">
        <v>4391</v>
      </c>
      <c r="L3093" s="22">
        <v>3574355</v>
      </c>
    </row>
    <row r="3094" spans="2:12">
      <c r="B3094" s="6" t="s">
        <v>3959</v>
      </c>
      <c r="C3094" s="22">
        <v>0</v>
      </c>
      <c r="E3094" s="6" t="s">
        <v>3949</v>
      </c>
      <c r="F3094" s="22">
        <v>2115849</v>
      </c>
      <c r="H3094" s="6" t="s">
        <v>6845</v>
      </c>
      <c r="I3094" s="22">
        <v>174662</v>
      </c>
      <c r="K3094" s="6" t="s">
        <v>4392</v>
      </c>
      <c r="L3094" s="22">
        <v>4245784</v>
      </c>
    </row>
    <row r="3095" spans="2:12">
      <c r="B3095" s="6" t="s">
        <v>3960</v>
      </c>
      <c r="C3095" s="22">
        <v>0</v>
      </c>
      <c r="E3095" s="6" t="s">
        <v>3950</v>
      </c>
      <c r="F3095" s="22">
        <v>14326188</v>
      </c>
      <c r="H3095" s="6" t="s">
        <v>4321</v>
      </c>
      <c r="I3095" s="22">
        <v>4770139</v>
      </c>
      <c r="K3095" s="6" t="s">
        <v>7723</v>
      </c>
      <c r="L3095" s="22">
        <v>0</v>
      </c>
    </row>
    <row r="3096" spans="2:12">
      <c r="B3096" s="6" t="s">
        <v>3961</v>
      </c>
      <c r="C3096" s="22">
        <v>72938</v>
      </c>
      <c r="E3096" s="6" t="s">
        <v>6817</v>
      </c>
      <c r="F3096" s="22">
        <v>0</v>
      </c>
      <c r="H3096" s="6" t="s">
        <v>4322</v>
      </c>
      <c r="I3096" s="22">
        <v>0</v>
      </c>
      <c r="K3096" s="6" t="s">
        <v>4394</v>
      </c>
      <c r="L3096" s="22">
        <v>4052656</v>
      </c>
    </row>
    <row r="3097" spans="2:12">
      <c r="B3097" s="6" t="s">
        <v>3962</v>
      </c>
      <c r="C3097" s="22">
        <v>0</v>
      </c>
      <c r="E3097" s="6" t="s">
        <v>6818</v>
      </c>
      <c r="F3097" s="22">
        <v>0</v>
      </c>
      <c r="H3097" s="6" t="s">
        <v>4323</v>
      </c>
      <c r="I3097" s="22">
        <v>11590260</v>
      </c>
      <c r="K3097" s="6" t="s">
        <v>7724</v>
      </c>
      <c r="L3097" s="22">
        <v>0</v>
      </c>
    </row>
    <row r="3098" spans="2:12">
      <c r="B3098" s="6" t="s">
        <v>3963</v>
      </c>
      <c r="C3098" s="22">
        <v>2169457</v>
      </c>
      <c r="E3098" s="6" t="s">
        <v>3951</v>
      </c>
      <c r="F3098" s="22">
        <v>71892</v>
      </c>
      <c r="H3098" s="6" t="s">
        <v>4324</v>
      </c>
      <c r="I3098" s="22">
        <v>179747</v>
      </c>
      <c r="K3098" s="6" t="s">
        <v>4395</v>
      </c>
      <c r="L3098" s="22">
        <v>479369</v>
      </c>
    </row>
    <row r="3099" spans="2:12">
      <c r="B3099" s="6" t="s">
        <v>3964</v>
      </c>
      <c r="C3099" s="22">
        <v>0</v>
      </c>
      <c r="E3099" s="6" t="s">
        <v>3952</v>
      </c>
      <c r="F3099" s="22">
        <v>4164688</v>
      </c>
      <c r="H3099" s="6" t="s">
        <v>4326</v>
      </c>
      <c r="I3099" s="22">
        <v>0</v>
      </c>
      <c r="K3099" s="6" t="s">
        <v>4396</v>
      </c>
      <c r="L3099" s="22">
        <v>164970</v>
      </c>
    </row>
    <row r="3100" spans="2:12">
      <c r="B3100" s="6" t="s">
        <v>3965</v>
      </c>
      <c r="C3100" s="22">
        <v>9324</v>
      </c>
      <c r="E3100" s="6" t="s">
        <v>3953</v>
      </c>
      <c r="F3100" s="22">
        <v>5718711</v>
      </c>
      <c r="H3100" s="6" t="s">
        <v>4327</v>
      </c>
      <c r="I3100" s="22">
        <v>335102</v>
      </c>
      <c r="K3100" s="6" t="s">
        <v>4397</v>
      </c>
      <c r="L3100" s="22">
        <v>304189</v>
      </c>
    </row>
    <row r="3101" spans="2:12">
      <c r="B3101" s="6" t="s">
        <v>3966</v>
      </c>
      <c r="C3101" s="22">
        <v>0</v>
      </c>
      <c r="E3101" s="6" t="s">
        <v>3954</v>
      </c>
      <c r="F3101" s="22">
        <v>28680</v>
      </c>
      <c r="H3101" s="6" t="s">
        <v>7278</v>
      </c>
      <c r="I3101" s="22">
        <v>0</v>
      </c>
      <c r="K3101" s="6" t="s">
        <v>4398</v>
      </c>
      <c r="L3101" s="22">
        <v>235505</v>
      </c>
    </row>
    <row r="3102" spans="2:12">
      <c r="B3102" s="6" t="s">
        <v>3967</v>
      </c>
      <c r="C3102" s="22">
        <v>0</v>
      </c>
      <c r="E3102" s="6" t="s">
        <v>3955</v>
      </c>
      <c r="F3102" s="22">
        <v>12500</v>
      </c>
      <c r="H3102" s="6" t="s">
        <v>4328</v>
      </c>
      <c r="I3102" s="22">
        <v>5174690</v>
      </c>
      <c r="K3102" s="6" t="s">
        <v>4399</v>
      </c>
      <c r="L3102" s="22">
        <v>189718</v>
      </c>
    </row>
    <row r="3103" spans="2:12">
      <c r="B3103" s="6" t="s">
        <v>3968</v>
      </c>
      <c r="C3103" s="22">
        <v>0</v>
      </c>
      <c r="E3103" s="6" t="s">
        <v>3956</v>
      </c>
      <c r="F3103" s="22">
        <v>44156</v>
      </c>
      <c r="H3103" s="6" t="s">
        <v>4330</v>
      </c>
      <c r="I3103" s="22">
        <v>0</v>
      </c>
      <c r="K3103" s="6" t="s">
        <v>4400</v>
      </c>
      <c r="L3103" s="22">
        <v>1603038</v>
      </c>
    </row>
    <row r="3104" spans="2:12">
      <c r="B3104" s="6" t="s">
        <v>3969</v>
      </c>
      <c r="C3104" s="22">
        <v>9819</v>
      </c>
      <c r="E3104" s="6" t="s">
        <v>3957</v>
      </c>
      <c r="F3104" s="22">
        <v>6881</v>
      </c>
      <c r="H3104" s="6" t="s">
        <v>4332</v>
      </c>
      <c r="I3104" s="22">
        <v>0</v>
      </c>
      <c r="K3104" s="6" t="s">
        <v>4401</v>
      </c>
      <c r="L3104" s="22">
        <v>1177637</v>
      </c>
    </row>
    <row r="3105" spans="2:12">
      <c r="B3105" s="6" t="s">
        <v>3970</v>
      </c>
      <c r="C3105" s="22">
        <v>0</v>
      </c>
      <c r="E3105" s="6" t="s">
        <v>3959</v>
      </c>
      <c r="F3105" s="22">
        <v>0</v>
      </c>
      <c r="H3105" s="6" t="s">
        <v>7279</v>
      </c>
      <c r="I3105" s="22">
        <v>0</v>
      </c>
      <c r="K3105" s="6" t="s">
        <v>4402</v>
      </c>
      <c r="L3105" s="22">
        <v>3829898</v>
      </c>
    </row>
    <row r="3106" spans="2:12">
      <c r="B3106" s="6" t="s">
        <v>3971</v>
      </c>
      <c r="C3106" s="22">
        <v>0</v>
      </c>
      <c r="E3106" s="6" t="s">
        <v>3960</v>
      </c>
      <c r="F3106" s="22">
        <v>0</v>
      </c>
      <c r="H3106" s="6" t="s">
        <v>4333</v>
      </c>
      <c r="I3106" s="22">
        <v>768040</v>
      </c>
      <c r="K3106" s="6" t="s">
        <v>4403</v>
      </c>
      <c r="L3106" s="22">
        <v>1277152</v>
      </c>
    </row>
    <row r="3107" spans="2:12">
      <c r="B3107" s="6" t="s">
        <v>3972</v>
      </c>
      <c r="C3107" s="22">
        <v>0</v>
      </c>
      <c r="E3107" s="6" t="s">
        <v>3961</v>
      </c>
      <c r="F3107" s="22">
        <v>0</v>
      </c>
      <c r="H3107" s="6" t="s">
        <v>4334</v>
      </c>
      <c r="I3107" s="22">
        <v>2336865</v>
      </c>
      <c r="K3107" s="6" t="s">
        <v>4405</v>
      </c>
      <c r="L3107" s="22">
        <v>0</v>
      </c>
    </row>
    <row r="3108" spans="2:12">
      <c r="B3108" s="6" t="s">
        <v>3973</v>
      </c>
      <c r="C3108" s="22">
        <v>28349</v>
      </c>
      <c r="E3108" s="6" t="s">
        <v>3962</v>
      </c>
      <c r="F3108" s="22">
        <v>103000</v>
      </c>
      <c r="H3108" s="6" t="s">
        <v>4335</v>
      </c>
      <c r="I3108" s="22">
        <v>0</v>
      </c>
      <c r="K3108" s="6" t="s">
        <v>4407</v>
      </c>
      <c r="L3108" s="22">
        <v>94178</v>
      </c>
    </row>
    <row r="3109" spans="2:12">
      <c r="B3109" s="6" t="s">
        <v>3974</v>
      </c>
      <c r="C3109" s="22">
        <v>1638753</v>
      </c>
      <c r="E3109" s="6" t="s">
        <v>3963</v>
      </c>
      <c r="F3109" s="22">
        <v>2110342</v>
      </c>
      <c r="H3109" s="6" t="s">
        <v>4336</v>
      </c>
      <c r="I3109" s="22">
        <v>125856</v>
      </c>
      <c r="K3109" s="6" t="s">
        <v>4408</v>
      </c>
      <c r="L3109" s="22">
        <v>2401332</v>
      </c>
    </row>
    <row r="3110" spans="2:12">
      <c r="B3110" s="6" t="s">
        <v>3975</v>
      </c>
      <c r="C3110" s="22">
        <v>34348</v>
      </c>
      <c r="E3110" s="6" t="s">
        <v>3964</v>
      </c>
      <c r="F3110" s="22">
        <v>36958</v>
      </c>
      <c r="H3110" s="6" t="s">
        <v>6846</v>
      </c>
      <c r="I3110" s="22">
        <v>0</v>
      </c>
      <c r="K3110" s="6" t="s">
        <v>4409</v>
      </c>
      <c r="L3110" s="22">
        <v>1278401</v>
      </c>
    </row>
    <row r="3111" spans="2:12">
      <c r="B3111" s="6" t="s">
        <v>3976</v>
      </c>
      <c r="C3111" s="22">
        <v>13589345</v>
      </c>
      <c r="E3111" s="6" t="s">
        <v>3965</v>
      </c>
      <c r="F3111" s="22">
        <v>0</v>
      </c>
      <c r="H3111" s="6" t="s">
        <v>4337</v>
      </c>
      <c r="I3111" s="22">
        <v>0</v>
      </c>
      <c r="K3111" s="6" t="s">
        <v>4411</v>
      </c>
      <c r="L3111" s="22">
        <v>2304515</v>
      </c>
    </row>
    <row r="3112" spans="2:12">
      <c r="B3112" s="6" t="s">
        <v>3977</v>
      </c>
      <c r="C3112" s="22">
        <v>1142785</v>
      </c>
      <c r="E3112" s="6" t="s">
        <v>3967</v>
      </c>
      <c r="F3112" s="22">
        <v>0</v>
      </c>
      <c r="H3112" s="6" t="s">
        <v>4338</v>
      </c>
      <c r="I3112" s="22">
        <v>518788</v>
      </c>
      <c r="K3112" s="6" t="s">
        <v>4412</v>
      </c>
      <c r="L3112" s="22">
        <v>0</v>
      </c>
    </row>
    <row r="3113" spans="2:12">
      <c r="B3113" s="6" t="s">
        <v>3978</v>
      </c>
      <c r="C3113" s="22">
        <v>591551</v>
      </c>
      <c r="E3113" s="6" t="s">
        <v>3968</v>
      </c>
      <c r="F3113" s="22">
        <v>0</v>
      </c>
      <c r="H3113" s="6" t="s">
        <v>4339</v>
      </c>
      <c r="I3113" s="22">
        <v>0</v>
      </c>
      <c r="K3113" s="6" t="s">
        <v>6851</v>
      </c>
      <c r="L3113" s="22">
        <v>2484</v>
      </c>
    </row>
    <row r="3114" spans="2:12">
      <c r="B3114" s="6" t="s">
        <v>3979</v>
      </c>
      <c r="C3114" s="22">
        <v>11995</v>
      </c>
      <c r="E3114" s="6" t="s">
        <v>3969</v>
      </c>
      <c r="F3114" s="22">
        <v>30299</v>
      </c>
      <c r="H3114" s="6" t="s">
        <v>4340</v>
      </c>
      <c r="I3114" s="22">
        <v>149575</v>
      </c>
      <c r="K3114" s="6" t="s">
        <v>4414</v>
      </c>
      <c r="L3114" s="22">
        <v>657747</v>
      </c>
    </row>
    <row r="3115" spans="2:12">
      <c r="B3115" s="6" t="s">
        <v>3980</v>
      </c>
      <c r="C3115" s="22">
        <v>331641</v>
      </c>
      <c r="E3115" s="6" t="s">
        <v>3970</v>
      </c>
      <c r="F3115" s="22">
        <v>0</v>
      </c>
      <c r="H3115" s="6" t="s">
        <v>7280</v>
      </c>
      <c r="I3115" s="22">
        <v>0</v>
      </c>
      <c r="K3115" s="6" t="s">
        <v>4415</v>
      </c>
      <c r="L3115" s="22">
        <v>113969</v>
      </c>
    </row>
    <row r="3116" spans="2:12">
      <c r="B3116" s="6" t="s">
        <v>3981</v>
      </c>
      <c r="C3116" s="22">
        <v>0</v>
      </c>
      <c r="E3116" s="6" t="s">
        <v>3971</v>
      </c>
      <c r="F3116" s="22">
        <v>0</v>
      </c>
      <c r="H3116" s="6" t="s">
        <v>4341</v>
      </c>
      <c r="I3116" s="22">
        <v>618251141</v>
      </c>
      <c r="K3116" s="6" t="s">
        <v>4417</v>
      </c>
      <c r="L3116" s="22">
        <v>0</v>
      </c>
    </row>
    <row r="3117" spans="2:12">
      <c r="B3117" s="6" t="s">
        <v>3982</v>
      </c>
      <c r="C3117" s="22">
        <v>1644853</v>
      </c>
      <c r="E3117" s="6" t="s">
        <v>3973</v>
      </c>
      <c r="F3117" s="22">
        <v>144848</v>
      </c>
      <c r="H3117" s="6" t="s">
        <v>4342</v>
      </c>
      <c r="I3117" s="22">
        <v>11250</v>
      </c>
      <c r="K3117" s="6" t="s">
        <v>4418</v>
      </c>
      <c r="L3117" s="22">
        <v>0</v>
      </c>
    </row>
    <row r="3118" spans="2:12">
      <c r="B3118" s="6" t="s">
        <v>3983</v>
      </c>
      <c r="C3118" s="22">
        <v>0</v>
      </c>
      <c r="E3118" s="6" t="s">
        <v>6819</v>
      </c>
      <c r="F3118" s="22">
        <v>0</v>
      </c>
      <c r="H3118" s="6" t="s">
        <v>4343</v>
      </c>
      <c r="I3118" s="22">
        <v>0</v>
      </c>
      <c r="K3118" s="6" t="s">
        <v>7725</v>
      </c>
      <c r="L3118" s="22">
        <v>0</v>
      </c>
    </row>
    <row r="3119" spans="2:12">
      <c r="B3119" s="6" t="s">
        <v>3984</v>
      </c>
      <c r="C3119" s="22">
        <v>0</v>
      </c>
      <c r="E3119" s="6" t="s">
        <v>6820</v>
      </c>
      <c r="F3119" s="22">
        <v>0</v>
      </c>
      <c r="H3119" s="6" t="s">
        <v>4344</v>
      </c>
      <c r="I3119" s="22">
        <v>18614</v>
      </c>
      <c r="K3119" s="6" t="s">
        <v>6852</v>
      </c>
      <c r="L3119" s="22">
        <v>0</v>
      </c>
    </row>
    <row r="3120" spans="2:12">
      <c r="B3120" s="6" t="s">
        <v>3985</v>
      </c>
      <c r="C3120" s="22">
        <v>0</v>
      </c>
      <c r="E3120" s="6" t="s">
        <v>3974</v>
      </c>
      <c r="F3120" s="22">
        <v>1907532</v>
      </c>
      <c r="H3120" s="6" t="s">
        <v>4345</v>
      </c>
      <c r="I3120" s="22">
        <v>0</v>
      </c>
      <c r="K3120" s="6" t="s">
        <v>4421</v>
      </c>
      <c r="L3120" s="22">
        <v>528607</v>
      </c>
    </row>
    <row r="3121" spans="2:12">
      <c r="B3121" s="6" t="s">
        <v>3986</v>
      </c>
      <c r="C3121" s="22">
        <v>133499909</v>
      </c>
      <c r="E3121" s="6" t="s">
        <v>3975</v>
      </c>
      <c r="F3121" s="22">
        <v>80529</v>
      </c>
      <c r="H3121" s="6" t="s">
        <v>4346</v>
      </c>
      <c r="I3121" s="22">
        <v>153822</v>
      </c>
      <c r="K3121" s="6" t="s">
        <v>4422</v>
      </c>
      <c r="L3121" s="22">
        <v>407425</v>
      </c>
    </row>
    <row r="3122" spans="2:12">
      <c r="B3122" s="6" t="s">
        <v>3987</v>
      </c>
      <c r="C3122" s="22">
        <v>4289241</v>
      </c>
      <c r="E3122" s="6" t="s">
        <v>6821</v>
      </c>
      <c r="F3122" s="22">
        <v>0</v>
      </c>
      <c r="H3122" s="6" t="s">
        <v>7281</v>
      </c>
      <c r="I3122" s="22">
        <v>0</v>
      </c>
      <c r="K3122" s="6" t="s">
        <v>4424</v>
      </c>
      <c r="L3122" s="22">
        <v>0</v>
      </c>
    </row>
    <row r="3123" spans="2:12">
      <c r="B3123" s="6" t="s">
        <v>3988</v>
      </c>
      <c r="C3123" s="22">
        <v>59336296</v>
      </c>
      <c r="E3123" s="6" t="s">
        <v>3976</v>
      </c>
      <c r="F3123" s="22">
        <v>20728308</v>
      </c>
      <c r="H3123" s="6" t="s">
        <v>4349</v>
      </c>
      <c r="I3123" s="22">
        <v>0</v>
      </c>
      <c r="K3123" s="6" t="s">
        <v>4425</v>
      </c>
      <c r="L3123" s="22">
        <v>360912</v>
      </c>
    </row>
    <row r="3124" spans="2:12">
      <c r="B3124" s="6" t="s">
        <v>3989</v>
      </c>
      <c r="C3124" s="22">
        <v>0</v>
      </c>
      <c r="E3124" s="6" t="s">
        <v>3977</v>
      </c>
      <c r="F3124" s="22">
        <v>1035782</v>
      </c>
      <c r="H3124" s="6" t="s">
        <v>6847</v>
      </c>
      <c r="I3124" s="22">
        <v>0</v>
      </c>
      <c r="K3124" s="6" t="s">
        <v>4428</v>
      </c>
      <c r="L3124" s="22">
        <v>1136076</v>
      </c>
    </row>
    <row r="3125" spans="2:12">
      <c r="B3125" s="6" t="s">
        <v>3990</v>
      </c>
      <c r="C3125" s="22">
        <v>0</v>
      </c>
      <c r="E3125" s="6" t="s">
        <v>6822</v>
      </c>
      <c r="F3125" s="22">
        <v>0</v>
      </c>
      <c r="H3125" s="6" t="s">
        <v>4351</v>
      </c>
      <c r="I3125" s="22">
        <v>37658</v>
      </c>
      <c r="K3125" s="6" t="s">
        <v>4429</v>
      </c>
      <c r="L3125" s="22">
        <v>268185</v>
      </c>
    </row>
    <row r="3126" spans="2:12">
      <c r="B3126" s="6" t="s">
        <v>3991</v>
      </c>
      <c r="C3126" s="22">
        <v>0</v>
      </c>
      <c r="E3126" s="6" t="s">
        <v>3978</v>
      </c>
      <c r="F3126" s="22">
        <v>738344</v>
      </c>
      <c r="H3126" s="6" t="s">
        <v>4352</v>
      </c>
      <c r="I3126" s="22">
        <v>228698</v>
      </c>
      <c r="K3126" s="6" t="s">
        <v>4431</v>
      </c>
      <c r="L3126" s="22">
        <v>3341691</v>
      </c>
    </row>
    <row r="3127" spans="2:12">
      <c r="B3127" s="6" t="s">
        <v>3992</v>
      </c>
      <c r="C3127" s="22">
        <v>0</v>
      </c>
      <c r="E3127" s="6" t="s">
        <v>3979</v>
      </c>
      <c r="F3127" s="22">
        <v>12499</v>
      </c>
      <c r="H3127" s="6" t="s">
        <v>7282</v>
      </c>
      <c r="I3127" s="22">
        <v>0</v>
      </c>
      <c r="K3127" s="6" t="s">
        <v>4432</v>
      </c>
      <c r="L3127" s="22">
        <v>18824</v>
      </c>
    </row>
    <row r="3128" spans="2:12">
      <c r="B3128" s="6" t="s">
        <v>3993</v>
      </c>
      <c r="C3128" s="22">
        <v>17568</v>
      </c>
      <c r="E3128" s="6" t="s">
        <v>3980</v>
      </c>
      <c r="F3128" s="22">
        <v>410760</v>
      </c>
      <c r="H3128" s="6" t="s">
        <v>4353</v>
      </c>
      <c r="I3128" s="22">
        <v>2891553</v>
      </c>
      <c r="K3128" s="6" t="s">
        <v>7288</v>
      </c>
      <c r="L3128" s="22">
        <v>0</v>
      </c>
    </row>
    <row r="3129" spans="2:12">
      <c r="B3129" s="6" t="s">
        <v>3994</v>
      </c>
      <c r="C3129" s="22">
        <v>0</v>
      </c>
      <c r="E3129" s="6" t="s">
        <v>3981</v>
      </c>
      <c r="F3129" s="22">
        <v>0</v>
      </c>
      <c r="H3129" s="6" t="s">
        <v>4354</v>
      </c>
      <c r="I3129" s="22">
        <v>74721</v>
      </c>
      <c r="K3129" s="6" t="s">
        <v>4435</v>
      </c>
      <c r="L3129" s="22">
        <v>1744</v>
      </c>
    </row>
    <row r="3130" spans="2:12">
      <c r="B3130" s="6" t="s">
        <v>3995</v>
      </c>
      <c r="C3130" s="22">
        <v>0</v>
      </c>
      <c r="E3130" s="6" t="s">
        <v>3982</v>
      </c>
      <c r="F3130" s="22">
        <v>567132</v>
      </c>
      <c r="H3130" s="6" t="s">
        <v>4355</v>
      </c>
      <c r="I3130" s="22">
        <v>2079069</v>
      </c>
      <c r="K3130" s="6" t="s">
        <v>4437</v>
      </c>
      <c r="L3130" s="22">
        <v>1590803</v>
      </c>
    </row>
    <row r="3131" spans="2:12">
      <c r="B3131" s="6" t="s">
        <v>3996</v>
      </c>
      <c r="C3131" s="22">
        <v>0</v>
      </c>
      <c r="E3131" s="6" t="s">
        <v>3983</v>
      </c>
      <c r="F3131" s="22">
        <v>0</v>
      </c>
      <c r="H3131" s="6" t="s">
        <v>4356</v>
      </c>
      <c r="I3131" s="22">
        <v>0</v>
      </c>
      <c r="K3131" s="6" t="s">
        <v>4438</v>
      </c>
      <c r="L3131" s="22">
        <v>594709</v>
      </c>
    </row>
    <row r="3132" spans="2:12">
      <c r="B3132" s="6" t="s">
        <v>3997</v>
      </c>
      <c r="C3132" s="22">
        <v>0</v>
      </c>
      <c r="E3132" s="6" t="s">
        <v>3984</v>
      </c>
      <c r="F3132" s="22">
        <v>0</v>
      </c>
      <c r="H3132" s="6" t="s">
        <v>4357</v>
      </c>
      <c r="I3132" s="22">
        <v>3594674</v>
      </c>
      <c r="K3132" s="6" t="s">
        <v>4439</v>
      </c>
      <c r="L3132" s="22">
        <v>345214</v>
      </c>
    </row>
    <row r="3133" spans="2:12">
      <c r="B3133" s="6" t="s">
        <v>3998</v>
      </c>
      <c r="C3133" s="22">
        <v>296808</v>
      </c>
      <c r="E3133" s="6" t="s">
        <v>3985</v>
      </c>
      <c r="F3133" s="22">
        <v>0</v>
      </c>
      <c r="H3133" s="6" t="s">
        <v>4360</v>
      </c>
      <c r="I3133" s="22">
        <v>1070231</v>
      </c>
      <c r="K3133" s="6" t="s">
        <v>4441</v>
      </c>
      <c r="L3133" s="22">
        <v>75475</v>
      </c>
    </row>
    <row r="3134" spans="2:12">
      <c r="B3134" s="6" t="s">
        <v>3999</v>
      </c>
      <c r="C3134" s="22">
        <v>12025</v>
      </c>
      <c r="E3134" s="6" t="s">
        <v>3986</v>
      </c>
      <c r="F3134" s="22">
        <v>115907139</v>
      </c>
      <c r="H3134" s="6" t="s">
        <v>4361</v>
      </c>
      <c r="I3134" s="22">
        <v>216407</v>
      </c>
      <c r="K3134" s="6" t="s">
        <v>4442</v>
      </c>
      <c r="L3134" s="22">
        <v>279005</v>
      </c>
    </row>
    <row r="3135" spans="2:12">
      <c r="B3135" s="6" t="s">
        <v>4000</v>
      </c>
      <c r="C3135" s="22">
        <v>3220</v>
      </c>
      <c r="E3135" s="6" t="s">
        <v>3987</v>
      </c>
      <c r="F3135" s="22">
        <v>1453322</v>
      </c>
      <c r="H3135" s="6" t="s">
        <v>7283</v>
      </c>
      <c r="I3135" s="22">
        <v>0</v>
      </c>
      <c r="K3135" s="6" t="s">
        <v>4443</v>
      </c>
      <c r="L3135" s="22">
        <v>91750</v>
      </c>
    </row>
    <row r="3136" spans="2:12">
      <c r="B3136" s="6" t="s">
        <v>4001</v>
      </c>
      <c r="C3136" s="22">
        <v>0</v>
      </c>
      <c r="E3136" s="6" t="s">
        <v>3988</v>
      </c>
      <c r="F3136" s="22">
        <v>72320057</v>
      </c>
      <c r="H3136" s="6" t="s">
        <v>4363</v>
      </c>
      <c r="I3136" s="22">
        <v>19146419</v>
      </c>
      <c r="K3136" s="6" t="s">
        <v>4444</v>
      </c>
      <c r="L3136" s="22">
        <v>87562</v>
      </c>
    </row>
    <row r="3137" spans="2:12">
      <c r="B3137" s="6" t="s">
        <v>4002</v>
      </c>
      <c r="C3137" s="22">
        <v>1680873</v>
      </c>
      <c r="E3137" s="6" t="s">
        <v>3989</v>
      </c>
      <c r="F3137" s="22">
        <v>0</v>
      </c>
      <c r="H3137" s="6" t="s">
        <v>4364</v>
      </c>
      <c r="I3137" s="22">
        <v>9403708</v>
      </c>
      <c r="K3137" s="6" t="s">
        <v>4445</v>
      </c>
      <c r="L3137" s="22">
        <v>186651</v>
      </c>
    </row>
    <row r="3138" spans="2:12">
      <c r="B3138" s="6" t="s">
        <v>4003</v>
      </c>
      <c r="C3138" s="22">
        <v>0</v>
      </c>
      <c r="E3138" s="6" t="s">
        <v>3990</v>
      </c>
      <c r="F3138" s="22">
        <v>0</v>
      </c>
      <c r="H3138" s="6" t="s">
        <v>4365</v>
      </c>
      <c r="I3138" s="22">
        <v>46273</v>
      </c>
      <c r="K3138" s="6" t="s">
        <v>4446</v>
      </c>
      <c r="L3138" s="22">
        <v>0</v>
      </c>
    </row>
    <row r="3139" spans="2:12">
      <c r="B3139" s="6" t="s">
        <v>4004</v>
      </c>
      <c r="C3139" s="22">
        <v>0</v>
      </c>
      <c r="E3139" s="6" t="s">
        <v>3991</v>
      </c>
      <c r="F3139" s="22">
        <v>0</v>
      </c>
      <c r="H3139" s="6" t="s">
        <v>7284</v>
      </c>
      <c r="I3139" s="22">
        <v>0</v>
      </c>
      <c r="K3139" s="6" t="s">
        <v>4447</v>
      </c>
      <c r="L3139" s="22">
        <v>0</v>
      </c>
    </row>
    <row r="3140" spans="2:12">
      <c r="B3140" s="6" t="s">
        <v>4005</v>
      </c>
      <c r="C3140" s="22">
        <v>0</v>
      </c>
      <c r="E3140" s="6" t="s">
        <v>3992</v>
      </c>
      <c r="F3140" s="22">
        <v>85158</v>
      </c>
      <c r="H3140" s="6" t="s">
        <v>4366</v>
      </c>
      <c r="I3140" s="22">
        <v>0</v>
      </c>
      <c r="K3140" s="6" t="s">
        <v>4448</v>
      </c>
      <c r="L3140" s="22">
        <v>835907</v>
      </c>
    </row>
    <row r="3141" spans="2:12">
      <c r="B3141" s="6" t="s">
        <v>4006</v>
      </c>
      <c r="C3141" s="22">
        <v>0</v>
      </c>
      <c r="E3141" s="6" t="s">
        <v>3993</v>
      </c>
      <c r="F3141" s="22">
        <v>97090</v>
      </c>
      <c r="H3141" s="6" t="s">
        <v>4368</v>
      </c>
      <c r="I3141" s="22">
        <v>289758</v>
      </c>
      <c r="K3141" s="6" t="s">
        <v>4451</v>
      </c>
      <c r="L3141" s="22">
        <v>211950</v>
      </c>
    </row>
    <row r="3142" spans="2:12">
      <c r="B3142" s="6" t="s">
        <v>4007</v>
      </c>
      <c r="C3142" s="22">
        <v>0</v>
      </c>
      <c r="E3142" s="6" t="s">
        <v>3994</v>
      </c>
      <c r="F3142" s="22">
        <v>0</v>
      </c>
      <c r="H3142" s="6" t="s">
        <v>4369</v>
      </c>
      <c r="I3142" s="22">
        <v>8166</v>
      </c>
      <c r="K3142" s="6" t="s">
        <v>4453</v>
      </c>
      <c r="L3142" s="22">
        <v>0</v>
      </c>
    </row>
    <row r="3143" spans="2:12">
      <c r="B3143" s="6" t="s">
        <v>4008</v>
      </c>
      <c r="C3143" s="22">
        <v>0</v>
      </c>
      <c r="E3143" s="6" t="s">
        <v>3995</v>
      </c>
      <c r="F3143" s="22">
        <v>0</v>
      </c>
      <c r="H3143" s="6" t="s">
        <v>6848</v>
      </c>
      <c r="I3143" s="22">
        <v>2688034</v>
      </c>
      <c r="K3143" s="6" t="s">
        <v>4455</v>
      </c>
      <c r="L3143" s="22">
        <v>0</v>
      </c>
    </row>
    <row r="3144" spans="2:12">
      <c r="B3144" s="6" t="s">
        <v>4009</v>
      </c>
      <c r="C3144" s="22">
        <v>128764</v>
      </c>
      <c r="E3144" s="6" t="s">
        <v>3996</v>
      </c>
      <c r="F3144" s="22">
        <v>675286</v>
      </c>
      <c r="H3144" s="6" t="s">
        <v>4370</v>
      </c>
      <c r="I3144" s="22">
        <v>0</v>
      </c>
      <c r="K3144" s="6" t="s">
        <v>4457</v>
      </c>
      <c r="L3144" s="22">
        <v>365868</v>
      </c>
    </row>
    <row r="3145" spans="2:12">
      <c r="B3145" s="6" t="s">
        <v>4010</v>
      </c>
      <c r="C3145" s="22">
        <v>0</v>
      </c>
      <c r="E3145" s="6" t="s">
        <v>3997</v>
      </c>
      <c r="F3145" s="22">
        <v>0</v>
      </c>
      <c r="H3145" s="6" t="s">
        <v>4371</v>
      </c>
      <c r="I3145" s="22">
        <v>2925</v>
      </c>
      <c r="K3145" s="6" t="s">
        <v>4458</v>
      </c>
      <c r="L3145" s="22">
        <v>25803</v>
      </c>
    </row>
    <row r="3146" spans="2:12">
      <c r="B3146" s="6" t="s">
        <v>4011</v>
      </c>
      <c r="C3146" s="22">
        <v>0</v>
      </c>
      <c r="E3146" s="6" t="s">
        <v>3998</v>
      </c>
      <c r="F3146" s="22">
        <v>114459</v>
      </c>
      <c r="H3146" s="6" t="s">
        <v>4372</v>
      </c>
      <c r="I3146" s="22">
        <v>0</v>
      </c>
      <c r="K3146" s="6" t="s">
        <v>4459</v>
      </c>
      <c r="L3146" s="22">
        <v>297023</v>
      </c>
    </row>
    <row r="3147" spans="2:12">
      <c r="B3147" s="6" t="s">
        <v>4012</v>
      </c>
      <c r="C3147" s="22">
        <v>47834</v>
      </c>
      <c r="E3147" s="6" t="s">
        <v>4000</v>
      </c>
      <c r="F3147" s="22">
        <v>0</v>
      </c>
      <c r="H3147" s="6" t="s">
        <v>4373</v>
      </c>
      <c r="I3147" s="22">
        <v>0</v>
      </c>
      <c r="K3147" s="6" t="s">
        <v>4460</v>
      </c>
      <c r="L3147" s="22">
        <v>0</v>
      </c>
    </row>
    <row r="3148" spans="2:12">
      <c r="B3148" s="6" t="s">
        <v>4013</v>
      </c>
      <c r="C3148" s="22">
        <v>346640</v>
      </c>
      <c r="E3148" s="6" t="s">
        <v>4001</v>
      </c>
      <c r="F3148" s="22">
        <v>0</v>
      </c>
      <c r="H3148" s="6" t="s">
        <v>4374</v>
      </c>
      <c r="I3148" s="22">
        <v>179090</v>
      </c>
      <c r="K3148" s="6" t="s">
        <v>4461</v>
      </c>
      <c r="L3148" s="22">
        <v>226456</v>
      </c>
    </row>
    <row r="3149" spans="2:12">
      <c r="B3149" s="6" t="s">
        <v>4014</v>
      </c>
      <c r="C3149" s="22">
        <v>6369</v>
      </c>
      <c r="E3149" s="6" t="s">
        <v>4002</v>
      </c>
      <c r="F3149" s="22">
        <v>918220</v>
      </c>
      <c r="H3149" s="6" t="s">
        <v>6849</v>
      </c>
      <c r="I3149" s="22">
        <v>4018500</v>
      </c>
      <c r="K3149" s="6" t="s">
        <v>4462</v>
      </c>
      <c r="L3149" s="22">
        <v>13766200</v>
      </c>
    </row>
    <row r="3150" spans="2:12">
      <c r="B3150" s="6" t="s">
        <v>4015</v>
      </c>
      <c r="C3150" s="22">
        <v>0</v>
      </c>
      <c r="E3150" s="6" t="s">
        <v>4003</v>
      </c>
      <c r="F3150" s="22">
        <v>0</v>
      </c>
      <c r="H3150" s="6" t="s">
        <v>4376</v>
      </c>
      <c r="I3150" s="22">
        <v>70870</v>
      </c>
      <c r="K3150" s="6" t="s">
        <v>7289</v>
      </c>
      <c r="L3150" s="22">
        <v>12006</v>
      </c>
    </row>
    <row r="3151" spans="2:12">
      <c r="B3151" s="6" t="s">
        <v>4016</v>
      </c>
      <c r="C3151" s="22">
        <v>248389</v>
      </c>
      <c r="E3151" s="6" t="s">
        <v>4004</v>
      </c>
      <c r="F3151" s="22">
        <v>0</v>
      </c>
      <c r="H3151" s="6" t="s">
        <v>4377</v>
      </c>
      <c r="I3151" s="22">
        <v>0</v>
      </c>
      <c r="K3151" s="6" t="s">
        <v>4463</v>
      </c>
      <c r="L3151" s="22">
        <v>12637813</v>
      </c>
    </row>
    <row r="3152" spans="2:12">
      <c r="B3152" s="6" t="s">
        <v>4017</v>
      </c>
      <c r="C3152" s="22">
        <v>0</v>
      </c>
      <c r="E3152" s="6" t="s">
        <v>4005</v>
      </c>
      <c r="F3152" s="22">
        <v>0</v>
      </c>
      <c r="H3152" s="6" t="s">
        <v>4378</v>
      </c>
      <c r="I3152" s="22">
        <v>307083</v>
      </c>
      <c r="K3152" s="6" t="s">
        <v>6853</v>
      </c>
      <c r="L3152" s="22">
        <v>0</v>
      </c>
    </row>
    <row r="3153" spans="2:12">
      <c r="B3153" s="6" t="s">
        <v>4018</v>
      </c>
      <c r="C3153" s="22">
        <v>0</v>
      </c>
      <c r="E3153" s="6" t="s">
        <v>4006</v>
      </c>
      <c r="F3153" s="22">
        <v>0</v>
      </c>
      <c r="H3153" s="6" t="s">
        <v>4379</v>
      </c>
      <c r="I3153" s="22">
        <v>39518399</v>
      </c>
      <c r="K3153" s="6" t="s">
        <v>4464</v>
      </c>
      <c r="L3153" s="22">
        <v>0</v>
      </c>
    </row>
    <row r="3154" spans="2:12">
      <c r="B3154" s="6" t="s">
        <v>4019</v>
      </c>
      <c r="C3154" s="22">
        <v>89039</v>
      </c>
      <c r="E3154" s="6" t="s">
        <v>4007</v>
      </c>
      <c r="F3154" s="22">
        <v>0</v>
      </c>
      <c r="H3154" s="6" t="s">
        <v>4380</v>
      </c>
      <c r="I3154" s="22">
        <v>508222</v>
      </c>
      <c r="K3154" s="6" t="s">
        <v>4466</v>
      </c>
      <c r="L3154" s="22">
        <v>56749</v>
      </c>
    </row>
    <row r="3155" spans="2:12">
      <c r="B3155" s="6" t="s">
        <v>4020</v>
      </c>
      <c r="C3155" s="22">
        <v>49350</v>
      </c>
      <c r="E3155" s="6" t="s">
        <v>4008</v>
      </c>
      <c r="F3155" s="22">
        <v>0</v>
      </c>
      <c r="H3155" s="6" t="s">
        <v>4382</v>
      </c>
      <c r="I3155" s="22">
        <v>26232040</v>
      </c>
      <c r="K3155" s="6" t="s">
        <v>4467</v>
      </c>
      <c r="L3155" s="22">
        <v>102547</v>
      </c>
    </row>
    <row r="3156" spans="2:12">
      <c r="B3156" s="6" t="s">
        <v>4021</v>
      </c>
      <c r="C3156" s="22">
        <v>6604</v>
      </c>
      <c r="E3156" s="6" t="s">
        <v>4009</v>
      </c>
      <c r="F3156" s="22">
        <v>0</v>
      </c>
      <c r="H3156" s="6" t="s">
        <v>6850</v>
      </c>
      <c r="I3156" s="22">
        <v>0</v>
      </c>
      <c r="K3156" s="6" t="s">
        <v>7290</v>
      </c>
      <c r="L3156" s="22">
        <v>0</v>
      </c>
    </row>
    <row r="3157" spans="2:12">
      <c r="B3157" s="6" t="s">
        <v>4022</v>
      </c>
      <c r="C3157" s="22">
        <v>284150</v>
      </c>
      <c r="E3157" s="6" t="s">
        <v>4010</v>
      </c>
      <c r="F3157" s="22">
        <v>0</v>
      </c>
      <c r="H3157" s="6" t="s">
        <v>4383</v>
      </c>
      <c r="I3157" s="22">
        <v>2192900</v>
      </c>
      <c r="K3157" s="6" t="s">
        <v>4469</v>
      </c>
      <c r="L3157" s="22">
        <v>803858</v>
      </c>
    </row>
    <row r="3158" spans="2:12">
      <c r="B3158" s="6" t="s">
        <v>4023</v>
      </c>
      <c r="C3158" s="22">
        <v>654987</v>
      </c>
      <c r="E3158" s="6" t="s">
        <v>4011</v>
      </c>
      <c r="F3158" s="22">
        <v>0</v>
      </c>
      <c r="H3158" s="6" t="s">
        <v>4384</v>
      </c>
      <c r="I3158" s="22">
        <v>116688</v>
      </c>
      <c r="K3158" s="6" t="s">
        <v>4470</v>
      </c>
      <c r="L3158" s="22">
        <v>6975</v>
      </c>
    </row>
    <row r="3159" spans="2:12">
      <c r="B3159" s="6" t="s">
        <v>4024</v>
      </c>
      <c r="C3159" s="22">
        <v>0</v>
      </c>
      <c r="E3159" s="6" t="s">
        <v>4012</v>
      </c>
      <c r="F3159" s="22">
        <v>76099</v>
      </c>
      <c r="H3159" s="6" t="s">
        <v>4385</v>
      </c>
      <c r="I3159" s="22">
        <v>0</v>
      </c>
      <c r="K3159" s="6" t="s">
        <v>4471</v>
      </c>
      <c r="L3159" s="22">
        <v>91558</v>
      </c>
    </row>
    <row r="3160" spans="2:12">
      <c r="B3160" s="6" t="s">
        <v>4025</v>
      </c>
      <c r="C3160" s="22">
        <v>5238357</v>
      </c>
      <c r="E3160" s="6" t="s">
        <v>6823</v>
      </c>
      <c r="F3160" s="22">
        <v>0</v>
      </c>
      <c r="H3160" s="6" t="s">
        <v>4386</v>
      </c>
      <c r="I3160" s="22">
        <v>189007</v>
      </c>
      <c r="K3160" s="6" t="s">
        <v>4472</v>
      </c>
      <c r="L3160" s="22">
        <v>0</v>
      </c>
    </row>
    <row r="3161" spans="2:12">
      <c r="B3161" s="6" t="s">
        <v>4026</v>
      </c>
      <c r="C3161" s="22">
        <v>0</v>
      </c>
      <c r="E3161" s="6" t="s">
        <v>4013</v>
      </c>
      <c r="F3161" s="22">
        <v>1510420</v>
      </c>
      <c r="H3161" s="6" t="s">
        <v>4387</v>
      </c>
      <c r="I3161" s="22">
        <v>0</v>
      </c>
      <c r="K3161" s="6" t="s">
        <v>4474</v>
      </c>
      <c r="L3161" s="22">
        <v>175061</v>
      </c>
    </row>
    <row r="3162" spans="2:12">
      <c r="B3162" s="6" t="s">
        <v>4027</v>
      </c>
      <c r="C3162" s="22">
        <v>1513491</v>
      </c>
      <c r="E3162" s="6" t="s">
        <v>4014</v>
      </c>
      <c r="F3162" s="22">
        <v>1168</v>
      </c>
      <c r="H3162" s="6" t="s">
        <v>4388</v>
      </c>
      <c r="I3162" s="22">
        <v>1310648</v>
      </c>
      <c r="K3162" s="6" t="s">
        <v>4475</v>
      </c>
      <c r="L3162" s="22">
        <v>589757</v>
      </c>
    </row>
    <row r="3163" spans="2:12">
      <c r="B3163" s="6" t="s">
        <v>4028</v>
      </c>
      <c r="C3163" s="22">
        <v>6366814</v>
      </c>
      <c r="E3163" s="6" t="s">
        <v>4015</v>
      </c>
      <c r="F3163" s="22">
        <v>0</v>
      </c>
      <c r="H3163" s="6" t="s">
        <v>7285</v>
      </c>
      <c r="I3163" s="22">
        <v>27499</v>
      </c>
      <c r="K3163" s="6" t="s">
        <v>4477</v>
      </c>
      <c r="L3163" s="22">
        <v>0</v>
      </c>
    </row>
    <row r="3164" spans="2:12">
      <c r="B3164" s="6" t="s">
        <v>4029</v>
      </c>
      <c r="C3164" s="22">
        <v>1785365</v>
      </c>
      <c r="E3164" s="6" t="s">
        <v>4016</v>
      </c>
      <c r="F3164" s="22">
        <v>167961</v>
      </c>
      <c r="H3164" s="6" t="s">
        <v>4389</v>
      </c>
      <c r="I3164" s="22">
        <v>86362</v>
      </c>
      <c r="K3164" s="6" t="s">
        <v>4479</v>
      </c>
      <c r="L3164" s="22">
        <v>4681011</v>
      </c>
    </row>
    <row r="3165" spans="2:12">
      <c r="B3165" s="6" t="s">
        <v>4030</v>
      </c>
      <c r="C3165" s="22">
        <v>0</v>
      </c>
      <c r="E3165" s="6" t="s">
        <v>4017</v>
      </c>
      <c r="F3165" s="22">
        <v>0</v>
      </c>
      <c r="H3165" s="6" t="s">
        <v>7286</v>
      </c>
      <c r="I3165" s="22">
        <v>0</v>
      </c>
      <c r="K3165" s="6" t="s">
        <v>4480</v>
      </c>
      <c r="L3165" s="22">
        <v>0</v>
      </c>
    </row>
    <row r="3166" spans="2:12">
      <c r="B3166" s="6" t="s">
        <v>4031</v>
      </c>
      <c r="C3166" s="22">
        <v>0</v>
      </c>
      <c r="E3166" s="6" t="s">
        <v>4018</v>
      </c>
      <c r="F3166" s="22">
        <v>0</v>
      </c>
      <c r="H3166" s="6" t="s">
        <v>7287</v>
      </c>
      <c r="I3166" s="22">
        <v>0</v>
      </c>
      <c r="K3166" s="6" t="s">
        <v>4482</v>
      </c>
      <c r="L3166" s="22">
        <v>486619</v>
      </c>
    </row>
    <row r="3167" spans="2:12">
      <c r="B3167" s="6" t="s">
        <v>4032</v>
      </c>
      <c r="C3167" s="22">
        <v>126</v>
      </c>
      <c r="E3167" s="6" t="s">
        <v>4019</v>
      </c>
      <c r="F3167" s="22">
        <v>1071139</v>
      </c>
      <c r="H3167" s="6" t="s">
        <v>4391</v>
      </c>
      <c r="I3167" s="22">
        <v>5907722</v>
      </c>
      <c r="K3167" s="6" t="s">
        <v>4484</v>
      </c>
      <c r="L3167" s="22">
        <v>0</v>
      </c>
    </row>
    <row r="3168" spans="2:12">
      <c r="B3168" s="6" t="s">
        <v>4033</v>
      </c>
      <c r="C3168" s="22">
        <v>33152</v>
      </c>
      <c r="E3168" s="6" t="s">
        <v>4020</v>
      </c>
      <c r="F3168" s="22">
        <v>72927</v>
      </c>
      <c r="H3168" s="6" t="s">
        <v>4392</v>
      </c>
      <c r="I3168" s="22">
        <v>3046889</v>
      </c>
      <c r="K3168" s="6" t="s">
        <v>4485</v>
      </c>
      <c r="L3168" s="22">
        <v>0</v>
      </c>
    </row>
    <row r="3169" spans="2:12">
      <c r="B3169" s="6" t="s">
        <v>4034</v>
      </c>
      <c r="C3169" s="22">
        <v>0</v>
      </c>
      <c r="E3169" s="6" t="s">
        <v>4021</v>
      </c>
      <c r="F3169" s="22">
        <v>4690</v>
      </c>
      <c r="H3169" s="6" t="s">
        <v>4394</v>
      </c>
      <c r="I3169" s="22">
        <v>6657887</v>
      </c>
      <c r="K3169" s="6" t="s">
        <v>4486</v>
      </c>
      <c r="L3169" s="22">
        <v>546416</v>
      </c>
    </row>
    <row r="3170" spans="2:12">
      <c r="B3170" s="6" t="s">
        <v>4035</v>
      </c>
      <c r="C3170" s="22">
        <v>10273079</v>
      </c>
      <c r="E3170" s="6" t="s">
        <v>4022</v>
      </c>
      <c r="F3170" s="22">
        <v>236337</v>
      </c>
      <c r="H3170" s="6" t="s">
        <v>4395</v>
      </c>
      <c r="I3170" s="22">
        <v>190741</v>
      </c>
      <c r="K3170" s="6" t="s">
        <v>4487</v>
      </c>
      <c r="L3170" s="22">
        <v>0</v>
      </c>
    </row>
    <row r="3171" spans="2:12">
      <c r="B3171" s="6" t="s">
        <v>4036</v>
      </c>
      <c r="C3171" s="22">
        <v>1770199</v>
      </c>
      <c r="E3171" s="6" t="s">
        <v>4023</v>
      </c>
      <c r="F3171" s="22">
        <v>1105385</v>
      </c>
      <c r="H3171" s="6" t="s">
        <v>4396</v>
      </c>
      <c r="I3171" s="22">
        <v>0</v>
      </c>
      <c r="K3171" s="6" t="s">
        <v>7726</v>
      </c>
      <c r="L3171" s="22">
        <v>0</v>
      </c>
    </row>
    <row r="3172" spans="2:12">
      <c r="B3172" s="6" t="s">
        <v>4037</v>
      </c>
      <c r="C3172" s="22">
        <v>0</v>
      </c>
      <c r="E3172" s="6" t="s">
        <v>4024</v>
      </c>
      <c r="F3172" s="22">
        <v>0</v>
      </c>
      <c r="H3172" s="6" t="s">
        <v>4397</v>
      </c>
      <c r="I3172" s="22">
        <v>791127</v>
      </c>
      <c r="K3172" s="6" t="s">
        <v>4488</v>
      </c>
      <c r="L3172" s="22">
        <v>2503913</v>
      </c>
    </row>
    <row r="3173" spans="2:12">
      <c r="B3173" s="6" t="s">
        <v>4038</v>
      </c>
      <c r="C3173" s="22">
        <v>0</v>
      </c>
      <c r="E3173" s="6" t="s">
        <v>4025</v>
      </c>
      <c r="F3173" s="22">
        <v>4815600</v>
      </c>
      <c r="H3173" s="6" t="s">
        <v>4398</v>
      </c>
      <c r="I3173" s="22">
        <v>215905</v>
      </c>
      <c r="K3173" s="6" t="s">
        <v>4489</v>
      </c>
      <c r="L3173" s="22">
        <v>56500</v>
      </c>
    </row>
    <row r="3174" spans="2:12">
      <c r="B3174" s="6" t="s">
        <v>4039</v>
      </c>
      <c r="C3174" s="22">
        <v>0</v>
      </c>
      <c r="E3174" s="6" t="s">
        <v>4026</v>
      </c>
      <c r="F3174" s="22">
        <v>0</v>
      </c>
      <c r="H3174" s="6" t="s">
        <v>4399</v>
      </c>
      <c r="I3174" s="22">
        <v>1380424</v>
      </c>
      <c r="K3174" s="6" t="s">
        <v>6854</v>
      </c>
      <c r="L3174" s="22">
        <v>0</v>
      </c>
    </row>
    <row r="3175" spans="2:12">
      <c r="B3175" s="6" t="s">
        <v>4040</v>
      </c>
      <c r="C3175" s="22">
        <v>3372662</v>
      </c>
      <c r="E3175" s="6" t="s">
        <v>4028</v>
      </c>
      <c r="F3175" s="22">
        <v>2806523</v>
      </c>
      <c r="H3175" s="6" t="s">
        <v>4400</v>
      </c>
      <c r="I3175" s="22">
        <v>652176</v>
      </c>
      <c r="K3175" s="6" t="s">
        <v>7291</v>
      </c>
      <c r="L3175" s="22">
        <v>0</v>
      </c>
    </row>
    <row r="3176" spans="2:12">
      <c r="B3176" s="6" t="s">
        <v>4041</v>
      </c>
      <c r="C3176" s="22">
        <v>0</v>
      </c>
      <c r="E3176" s="6" t="s">
        <v>6824</v>
      </c>
      <c r="F3176" s="22">
        <v>0</v>
      </c>
      <c r="H3176" s="6" t="s">
        <v>4401</v>
      </c>
      <c r="I3176" s="22">
        <v>481189</v>
      </c>
      <c r="K3176" s="6" t="s">
        <v>7727</v>
      </c>
      <c r="L3176" s="22">
        <v>0</v>
      </c>
    </row>
    <row r="3177" spans="2:12">
      <c r="B3177" s="6" t="s">
        <v>4042</v>
      </c>
      <c r="C3177" s="22">
        <v>0</v>
      </c>
      <c r="E3177" s="6" t="s">
        <v>4029</v>
      </c>
      <c r="F3177" s="22">
        <v>1418014</v>
      </c>
      <c r="H3177" s="6" t="s">
        <v>4402</v>
      </c>
      <c r="I3177" s="22">
        <v>4476124</v>
      </c>
      <c r="K3177" s="6" t="s">
        <v>7292</v>
      </c>
      <c r="L3177" s="22">
        <v>0</v>
      </c>
    </row>
    <row r="3178" spans="2:12">
      <c r="B3178" s="6" t="s">
        <v>4043</v>
      </c>
      <c r="C3178" s="22">
        <v>121797</v>
      </c>
      <c r="E3178" s="6" t="s">
        <v>4030</v>
      </c>
      <c r="F3178" s="22">
        <v>0</v>
      </c>
      <c r="H3178" s="6" t="s">
        <v>4403</v>
      </c>
      <c r="I3178" s="22">
        <v>788548</v>
      </c>
      <c r="K3178" s="6" t="s">
        <v>7728</v>
      </c>
      <c r="L3178" s="22">
        <v>0</v>
      </c>
    </row>
    <row r="3179" spans="2:12">
      <c r="B3179" s="6" t="s">
        <v>4044</v>
      </c>
      <c r="C3179" s="22">
        <v>0</v>
      </c>
      <c r="E3179" s="6" t="s">
        <v>4031</v>
      </c>
      <c r="F3179" s="22">
        <v>0</v>
      </c>
      <c r="H3179" s="6" t="s">
        <v>4404</v>
      </c>
      <c r="I3179" s="22">
        <v>0</v>
      </c>
      <c r="K3179" s="6" t="s">
        <v>4493</v>
      </c>
      <c r="L3179" s="22">
        <v>403545</v>
      </c>
    </row>
    <row r="3180" spans="2:12">
      <c r="B3180" s="6" t="s">
        <v>4045</v>
      </c>
      <c r="C3180" s="22">
        <v>330505</v>
      </c>
      <c r="E3180" s="6" t="s">
        <v>4032</v>
      </c>
      <c r="F3180" s="22">
        <v>3597</v>
      </c>
      <c r="H3180" s="6" t="s">
        <v>4405</v>
      </c>
      <c r="I3180" s="22">
        <v>6000</v>
      </c>
      <c r="K3180" s="6" t="s">
        <v>4495</v>
      </c>
      <c r="L3180" s="22">
        <v>0</v>
      </c>
    </row>
    <row r="3181" spans="2:12">
      <c r="B3181" s="6" t="s">
        <v>4046</v>
      </c>
      <c r="C3181" s="22">
        <v>40367</v>
      </c>
      <c r="E3181" s="6" t="s">
        <v>6825</v>
      </c>
      <c r="F3181" s="22">
        <v>2455</v>
      </c>
      <c r="H3181" s="6" t="s">
        <v>4407</v>
      </c>
      <c r="I3181" s="22">
        <v>70841</v>
      </c>
      <c r="K3181" s="6" t="s">
        <v>4496</v>
      </c>
      <c r="L3181" s="22">
        <v>0</v>
      </c>
    </row>
    <row r="3182" spans="2:12">
      <c r="B3182" s="6" t="s">
        <v>4047</v>
      </c>
      <c r="C3182" s="22">
        <v>0</v>
      </c>
      <c r="E3182" s="6" t="s">
        <v>4033</v>
      </c>
      <c r="F3182" s="22">
        <v>1500108</v>
      </c>
      <c r="H3182" s="6" t="s">
        <v>4408</v>
      </c>
      <c r="I3182" s="22">
        <v>2222919</v>
      </c>
      <c r="K3182" s="6" t="s">
        <v>7729</v>
      </c>
      <c r="L3182" s="22">
        <v>0</v>
      </c>
    </row>
    <row r="3183" spans="2:12">
      <c r="B3183" s="6" t="s">
        <v>4048</v>
      </c>
      <c r="C3183" s="22">
        <v>11531208</v>
      </c>
      <c r="E3183" s="6" t="s">
        <v>4035</v>
      </c>
      <c r="F3183" s="22">
        <v>9019881</v>
      </c>
      <c r="H3183" s="6" t="s">
        <v>4409</v>
      </c>
      <c r="I3183" s="22">
        <v>2057515</v>
      </c>
      <c r="K3183" s="6" t="s">
        <v>4499</v>
      </c>
      <c r="L3183" s="22">
        <v>6534</v>
      </c>
    </row>
    <row r="3184" spans="2:12">
      <c r="B3184" s="6" t="s">
        <v>4049</v>
      </c>
      <c r="C3184" s="22">
        <v>0</v>
      </c>
      <c r="E3184" s="6" t="s">
        <v>6826</v>
      </c>
      <c r="F3184" s="22">
        <v>0</v>
      </c>
      <c r="H3184" s="6" t="s">
        <v>4411</v>
      </c>
      <c r="I3184" s="22">
        <v>2354711</v>
      </c>
      <c r="K3184" s="6" t="s">
        <v>4500</v>
      </c>
      <c r="L3184" s="22">
        <v>461046</v>
      </c>
    </row>
    <row r="3185" spans="2:12">
      <c r="B3185" s="6" t="s">
        <v>4050</v>
      </c>
      <c r="C3185" s="22">
        <v>4110</v>
      </c>
      <c r="E3185" s="6" t="s">
        <v>4036</v>
      </c>
      <c r="F3185" s="22">
        <v>1956393</v>
      </c>
      <c r="H3185" s="6" t="s">
        <v>4412</v>
      </c>
      <c r="I3185" s="22">
        <v>0</v>
      </c>
      <c r="K3185" s="6" t="s">
        <v>7293</v>
      </c>
      <c r="L3185" s="22">
        <v>0</v>
      </c>
    </row>
    <row r="3186" spans="2:12">
      <c r="B3186" s="6" t="s">
        <v>4051</v>
      </c>
      <c r="C3186" s="22">
        <v>529690</v>
      </c>
      <c r="E3186" s="6" t="s">
        <v>4037</v>
      </c>
      <c r="F3186" s="22">
        <v>0</v>
      </c>
      <c r="H3186" s="6" t="s">
        <v>6851</v>
      </c>
      <c r="I3186" s="22">
        <v>0</v>
      </c>
      <c r="K3186" s="6" t="s">
        <v>7294</v>
      </c>
      <c r="L3186" s="22">
        <v>0</v>
      </c>
    </row>
    <row r="3187" spans="2:12">
      <c r="B3187" s="6" t="s">
        <v>4052</v>
      </c>
      <c r="C3187" s="22">
        <v>0</v>
      </c>
      <c r="E3187" s="6" t="s">
        <v>4038</v>
      </c>
      <c r="F3187" s="22">
        <v>0</v>
      </c>
      <c r="H3187" s="6" t="s">
        <v>4414</v>
      </c>
      <c r="I3187" s="22">
        <v>808656</v>
      </c>
      <c r="K3187" s="6" t="s">
        <v>6855</v>
      </c>
      <c r="L3187" s="22">
        <v>0</v>
      </c>
    </row>
    <row r="3188" spans="2:12">
      <c r="B3188" s="6" t="s">
        <v>4053</v>
      </c>
      <c r="C3188" s="22">
        <v>4124084</v>
      </c>
      <c r="E3188" s="6" t="s">
        <v>4039</v>
      </c>
      <c r="F3188" s="22">
        <v>0</v>
      </c>
      <c r="H3188" s="6" t="s">
        <v>4415</v>
      </c>
      <c r="I3188" s="22">
        <v>162496</v>
      </c>
      <c r="K3188" s="6" t="s">
        <v>4502</v>
      </c>
      <c r="L3188" s="22">
        <v>0</v>
      </c>
    </row>
    <row r="3189" spans="2:12">
      <c r="B3189" s="6" t="s">
        <v>4054</v>
      </c>
      <c r="C3189" s="22">
        <v>13007609</v>
      </c>
      <c r="E3189" s="6" t="s">
        <v>4040</v>
      </c>
      <c r="F3189" s="22">
        <v>3414725</v>
      </c>
      <c r="H3189" s="6" t="s">
        <v>4417</v>
      </c>
      <c r="I3189" s="22">
        <v>0</v>
      </c>
      <c r="K3189" s="6" t="s">
        <v>4505</v>
      </c>
      <c r="L3189" s="22">
        <v>0</v>
      </c>
    </row>
    <row r="3190" spans="2:12">
      <c r="B3190" s="6" t="s">
        <v>4055</v>
      </c>
      <c r="C3190" s="22">
        <v>504034</v>
      </c>
      <c r="E3190" s="6" t="s">
        <v>4041</v>
      </c>
      <c r="F3190" s="22">
        <v>0</v>
      </c>
      <c r="H3190" s="6" t="s">
        <v>4418</v>
      </c>
      <c r="I3190" s="22">
        <v>0</v>
      </c>
      <c r="K3190" s="6" t="s">
        <v>4506</v>
      </c>
      <c r="L3190" s="22">
        <v>0</v>
      </c>
    </row>
    <row r="3191" spans="2:12">
      <c r="B3191" s="6" t="s">
        <v>4056</v>
      </c>
      <c r="C3191" s="22">
        <v>428990</v>
      </c>
      <c r="E3191" s="6" t="s">
        <v>4042</v>
      </c>
      <c r="F3191" s="22">
        <v>0</v>
      </c>
      <c r="H3191" s="6" t="s">
        <v>4419</v>
      </c>
      <c r="I3191" s="22">
        <v>0</v>
      </c>
      <c r="K3191" s="6" t="s">
        <v>4507</v>
      </c>
      <c r="L3191" s="22">
        <v>3361864</v>
      </c>
    </row>
    <row r="3192" spans="2:12">
      <c r="B3192" s="6" t="s">
        <v>4057</v>
      </c>
      <c r="C3192" s="22">
        <v>0</v>
      </c>
      <c r="E3192" s="6" t="s">
        <v>4043</v>
      </c>
      <c r="F3192" s="22">
        <v>159954</v>
      </c>
      <c r="H3192" s="6" t="s">
        <v>6852</v>
      </c>
      <c r="I3192" s="22">
        <v>0</v>
      </c>
      <c r="K3192" s="6" t="s">
        <v>4508</v>
      </c>
      <c r="L3192" s="22">
        <v>93297</v>
      </c>
    </row>
    <row r="3193" spans="2:12">
      <c r="B3193" s="6" t="s">
        <v>4058</v>
      </c>
      <c r="C3193" s="22">
        <v>7617</v>
      </c>
      <c r="E3193" s="6" t="s">
        <v>4044</v>
      </c>
      <c r="F3193" s="22">
        <v>0</v>
      </c>
      <c r="H3193" s="6" t="s">
        <v>4421</v>
      </c>
      <c r="I3193" s="22">
        <v>579644</v>
      </c>
      <c r="K3193" s="6" t="s">
        <v>7295</v>
      </c>
      <c r="L3193" s="22">
        <v>0</v>
      </c>
    </row>
    <row r="3194" spans="2:12">
      <c r="B3194" s="6" t="s">
        <v>4059</v>
      </c>
      <c r="C3194" s="22">
        <v>0</v>
      </c>
      <c r="E3194" s="6" t="s">
        <v>4045</v>
      </c>
      <c r="F3194" s="22">
        <v>386448</v>
      </c>
      <c r="H3194" s="6" t="s">
        <v>4422</v>
      </c>
      <c r="I3194" s="22">
        <v>214919</v>
      </c>
      <c r="K3194" s="6" t="s">
        <v>4511</v>
      </c>
      <c r="L3194" s="22">
        <v>18527608</v>
      </c>
    </row>
    <row r="3195" spans="2:12">
      <c r="B3195" s="6" t="s">
        <v>4060</v>
      </c>
      <c r="C3195" s="22">
        <v>21290</v>
      </c>
      <c r="E3195" s="6" t="s">
        <v>4046</v>
      </c>
      <c r="F3195" s="22">
        <v>8190</v>
      </c>
      <c r="H3195" s="6" t="s">
        <v>4424</v>
      </c>
      <c r="I3195" s="22">
        <v>0</v>
      </c>
      <c r="K3195" s="6" t="s">
        <v>4512</v>
      </c>
      <c r="L3195" s="22">
        <v>18968463</v>
      </c>
    </row>
    <row r="3196" spans="2:12">
      <c r="B3196" s="6" t="s">
        <v>4061</v>
      </c>
      <c r="C3196" s="22">
        <v>445431</v>
      </c>
      <c r="E3196" s="6" t="s">
        <v>4048</v>
      </c>
      <c r="F3196" s="22">
        <v>7692250</v>
      </c>
      <c r="H3196" s="6" t="s">
        <v>4425</v>
      </c>
      <c r="I3196" s="22">
        <v>203064</v>
      </c>
      <c r="K3196" s="6" t="s">
        <v>4513</v>
      </c>
      <c r="L3196" s="22">
        <v>161244</v>
      </c>
    </row>
    <row r="3197" spans="2:12">
      <c r="B3197" s="6" t="s">
        <v>4062</v>
      </c>
      <c r="C3197" s="22">
        <v>2538590</v>
      </c>
      <c r="E3197" s="6" t="s">
        <v>4049</v>
      </c>
      <c r="F3197" s="22">
        <v>0</v>
      </c>
      <c r="H3197" s="6" t="s">
        <v>4428</v>
      </c>
      <c r="I3197" s="22">
        <v>678398</v>
      </c>
      <c r="K3197" s="6" t="s">
        <v>7296</v>
      </c>
      <c r="L3197" s="22">
        <v>132402</v>
      </c>
    </row>
    <row r="3198" spans="2:12">
      <c r="B3198" s="6" t="s">
        <v>4063</v>
      </c>
      <c r="C3198" s="22">
        <v>0</v>
      </c>
      <c r="E3198" s="6" t="s">
        <v>4050</v>
      </c>
      <c r="F3198" s="22">
        <v>0</v>
      </c>
      <c r="H3198" s="6" t="s">
        <v>4429</v>
      </c>
      <c r="I3198" s="22">
        <v>190596</v>
      </c>
      <c r="K3198" s="6" t="s">
        <v>4514</v>
      </c>
      <c r="L3198" s="22">
        <v>338578</v>
      </c>
    </row>
    <row r="3199" spans="2:12">
      <c r="B3199" s="6" t="s">
        <v>4064</v>
      </c>
      <c r="C3199" s="22">
        <v>86164</v>
      </c>
      <c r="E3199" s="6" t="s">
        <v>4051</v>
      </c>
      <c r="F3199" s="22">
        <v>41079</v>
      </c>
      <c r="H3199" s="6" t="s">
        <v>4431</v>
      </c>
      <c r="I3199" s="22">
        <v>2911499</v>
      </c>
      <c r="K3199" s="6" t="s">
        <v>4517</v>
      </c>
      <c r="L3199" s="22">
        <v>178121</v>
      </c>
    </row>
    <row r="3200" spans="2:12">
      <c r="B3200" s="6" t="s">
        <v>4065</v>
      </c>
      <c r="C3200" s="22">
        <v>0</v>
      </c>
      <c r="E3200" s="6" t="s">
        <v>4053</v>
      </c>
      <c r="F3200" s="22">
        <v>3353405</v>
      </c>
      <c r="H3200" s="6" t="s">
        <v>4432</v>
      </c>
      <c r="I3200" s="22">
        <v>26995</v>
      </c>
      <c r="K3200" s="6" t="s">
        <v>4518</v>
      </c>
      <c r="L3200" s="22">
        <v>761014</v>
      </c>
    </row>
    <row r="3201" spans="2:12">
      <c r="B3201" s="6" t="s">
        <v>4066</v>
      </c>
      <c r="C3201" s="22">
        <v>0</v>
      </c>
      <c r="E3201" s="6" t="s">
        <v>4054</v>
      </c>
      <c r="F3201" s="22">
        <v>14660356</v>
      </c>
      <c r="H3201" s="6" t="s">
        <v>4433</v>
      </c>
      <c r="I3201" s="22">
        <v>0</v>
      </c>
      <c r="K3201" s="6" t="s">
        <v>4519</v>
      </c>
      <c r="L3201" s="22">
        <v>6000</v>
      </c>
    </row>
    <row r="3202" spans="2:12">
      <c r="B3202" s="6" t="s">
        <v>4067</v>
      </c>
      <c r="C3202" s="22">
        <v>9273</v>
      </c>
      <c r="E3202" s="6" t="s">
        <v>4055</v>
      </c>
      <c r="F3202" s="22">
        <v>2110511</v>
      </c>
      <c r="H3202" s="6" t="s">
        <v>7288</v>
      </c>
      <c r="I3202" s="22">
        <v>0</v>
      </c>
      <c r="K3202" s="6" t="s">
        <v>4522</v>
      </c>
      <c r="L3202" s="22">
        <v>0</v>
      </c>
    </row>
    <row r="3203" spans="2:12">
      <c r="B3203" s="6" t="s">
        <v>4068</v>
      </c>
      <c r="C3203" s="22">
        <v>0</v>
      </c>
      <c r="E3203" s="6" t="s">
        <v>4056</v>
      </c>
      <c r="F3203" s="22">
        <v>257406</v>
      </c>
      <c r="H3203" s="6" t="s">
        <v>4435</v>
      </c>
      <c r="I3203" s="22">
        <v>1474207</v>
      </c>
      <c r="K3203" s="6" t="s">
        <v>7297</v>
      </c>
      <c r="L3203" s="22">
        <v>2318</v>
      </c>
    </row>
    <row r="3204" spans="2:12">
      <c r="B3204" s="6" t="s">
        <v>4069</v>
      </c>
      <c r="C3204" s="22">
        <v>0</v>
      </c>
      <c r="E3204" s="6" t="s">
        <v>4057</v>
      </c>
      <c r="F3204" s="22">
        <v>8793</v>
      </c>
      <c r="H3204" s="6" t="s">
        <v>4436</v>
      </c>
      <c r="I3204" s="22">
        <v>0</v>
      </c>
      <c r="K3204" s="6" t="s">
        <v>4523</v>
      </c>
      <c r="L3204" s="22">
        <v>0</v>
      </c>
    </row>
    <row r="3205" spans="2:12">
      <c r="B3205" s="6" t="s">
        <v>4070</v>
      </c>
      <c r="C3205" s="22">
        <v>0</v>
      </c>
      <c r="E3205" s="6" t="s">
        <v>4058</v>
      </c>
      <c r="F3205" s="22">
        <v>0</v>
      </c>
      <c r="H3205" s="6" t="s">
        <v>4437</v>
      </c>
      <c r="I3205" s="22">
        <v>1234646</v>
      </c>
      <c r="K3205" s="6" t="s">
        <v>4526</v>
      </c>
      <c r="L3205" s="22">
        <v>0</v>
      </c>
    </row>
    <row r="3206" spans="2:12">
      <c r="B3206" s="6" t="s">
        <v>4071</v>
      </c>
      <c r="C3206" s="22">
        <v>157312</v>
      </c>
      <c r="E3206" s="6" t="s">
        <v>4059</v>
      </c>
      <c r="F3206" s="22">
        <v>0</v>
      </c>
      <c r="H3206" s="6" t="s">
        <v>4438</v>
      </c>
      <c r="I3206" s="22">
        <v>609658</v>
      </c>
      <c r="K3206" s="6" t="s">
        <v>7298</v>
      </c>
      <c r="L3206" s="22">
        <v>9812</v>
      </c>
    </row>
    <row r="3207" spans="2:12">
      <c r="B3207" s="6" t="s">
        <v>4072</v>
      </c>
      <c r="C3207" s="22">
        <v>1145</v>
      </c>
      <c r="E3207" s="6" t="s">
        <v>4060</v>
      </c>
      <c r="F3207" s="22">
        <v>8325</v>
      </c>
      <c r="H3207" s="6" t="s">
        <v>4439</v>
      </c>
      <c r="I3207" s="22">
        <v>335058</v>
      </c>
      <c r="K3207" s="6" t="s">
        <v>4528</v>
      </c>
      <c r="L3207" s="22">
        <v>104011378</v>
      </c>
    </row>
    <row r="3208" spans="2:12">
      <c r="B3208" s="6" t="s">
        <v>4073</v>
      </c>
      <c r="C3208" s="22">
        <v>3333207</v>
      </c>
      <c r="E3208" s="6" t="s">
        <v>4061</v>
      </c>
      <c r="F3208" s="22">
        <v>544431</v>
      </c>
      <c r="H3208" s="6" t="s">
        <v>4441</v>
      </c>
      <c r="I3208" s="22">
        <v>52419</v>
      </c>
      <c r="K3208" s="6" t="s">
        <v>4530</v>
      </c>
      <c r="L3208" s="22">
        <v>90545875</v>
      </c>
    </row>
    <row r="3209" spans="2:12">
      <c r="B3209" s="6" t="s">
        <v>4074</v>
      </c>
      <c r="C3209" s="22">
        <v>459340</v>
      </c>
      <c r="E3209" s="6" t="s">
        <v>4062</v>
      </c>
      <c r="F3209" s="22">
        <v>0</v>
      </c>
      <c r="H3209" s="6" t="s">
        <v>4442</v>
      </c>
      <c r="I3209" s="22">
        <v>21415</v>
      </c>
      <c r="K3209" s="6" t="s">
        <v>4531</v>
      </c>
      <c r="L3209" s="22">
        <v>226206</v>
      </c>
    </row>
    <row r="3210" spans="2:12">
      <c r="B3210" s="6" t="s">
        <v>4075</v>
      </c>
      <c r="C3210" s="22">
        <v>26280</v>
      </c>
      <c r="E3210" s="6" t="s">
        <v>4064</v>
      </c>
      <c r="F3210" s="22">
        <v>154449</v>
      </c>
      <c r="H3210" s="6" t="s">
        <v>4443</v>
      </c>
      <c r="I3210" s="22">
        <v>392100</v>
      </c>
      <c r="K3210" s="6" t="s">
        <v>4532</v>
      </c>
      <c r="L3210" s="22">
        <v>2902109</v>
      </c>
    </row>
    <row r="3211" spans="2:12">
      <c r="B3211" s="6" t="s">
        <v>4076</v>
      </c>
      <c r="C3211" s="22">
        <v>18528</v>
      </c>
      <c r="E3211" s="6" t="s">
        <v>4065</v>
      </c>
      <c r="F3211" s="22">
        <v>0</v>
      </c>
      <c r="H3211" s="6" t="s">
        <v>4444</v>
      </c>
      <c r="I3211" s="22">
        <v>82036</v>
      </c>
      <c r="K3211" s="6" t="s">
        <v>4534</v>
      </c>
      <c r="L3211" s="22">
        <v>0</v>
      </c>
    </row>
    <row r="3212" spans="2:12">
      <c r="B3212" s="6" t="s">
        <v>4077</v>
      </c>
      <c r="C3212" s="22">
        <v>0</v>
      </c>
      <c r="E3212" s="6" t="s">
        <v>4066</v>
      </c>
      <c r="F3212" s="22">
        <v>0</v>
      </c>
      <c r="H3212" s="6" t="s">
        <v>4445</v>
      </c>
      <c r="I3212" s="22">
        <v>186651</v>
      </c>
      <c r="K3212" s="6" t="s">
        <v>4536</v>
      </c>
      <c r="L3212" s="22">
        <v>0</v>
      </c>
    </row>
    <row r="3213" spans="2:12">
      <c r="B3213" s="6" t="s">
        <v>4078</v>
      </c>
      <c r="C3213" s="22">
        <v>1210374</v>
      </c>
      <c r="E3213" s="6" t="s">
        <v>4067</v>
      </c>
      <c r="F3213" s="22">
        <v>4526</v>
      </c>
      <c r="H3213" s="6" t="s">
        <v>4446</v>
      </c>
      <c r="I3213" s="22">
        <v>0</v>
      </c>
      <c r="K3213" s="6" t="s">
        <v>7299</v>
      </c>
      <c r="L3213" s="22">
        <v>0</v>
      </c>
    </row>
    <row r="3214" spans="2:12">
      <c r="B3214" s="6" t="s">
        <v>4079</v>
      </c>
      <c r="C3214" s="22">
        <v>0</v>
      </c>
      <c r="E3214" s="6" t="s">
        <v>4068</v>
      </c>
      <c r="F3214" s="22">
        <v>0</v>
      </c>
      <c r="H3214" s="6" t="s">
        <v>4447</v>
      </c>
      <c r="I3214" s="22">
        <v>67714</v>
      </c>
      <c r="K3214" s="6" t="s">
        <v>4537</v>
      </c>
      <c r="L3214" s="22">
        <v>235200</v>
      </c>
    </row>
    <row r="3215" spans="2:12">
      <c r="B3215" s="6" t="s">
        <v>4080</v>
      </c>
      <c r="C3215" s="22">
        <v>69980</v>
      </c>
      <c r="E3215" s="6" t="s">
        <v>4069</v>
      </c>
      <c r="F3215" s="22">
        <v>0</v>
      </c>
      <c r="H3215" s="6" t="s">
        <v>4448</v>
      </c>
      <c r="I3215" s="22">
        <v>858198</v>
      </c>
      <c r="K3215" s="6" t="s">
        <v>7730</v>
      </c>
      <c r="L3215" s="22">
        <v>0</v>
      </c>
    </row>
    <row r="3216" spans="2:12">
      <c r="B3216" s="6" t="s">
        <v>4081</v>
      </c>
      <c r="C3216" s="22">
        <v>1295423</v>
      </c>
      <c r="E3216" s="6" t="s">
        <v>4070</v>
      </c>
      <c r="F3216" s="22">
        <v>0</v>
      </c>
      <c r="H3216" s="6" t="s">
        <v>4450</v>
      </c>
      <c r="I3216" s="22">
        <v>0</v>
      </c>
      <c r="K3216" s="6" t="s">
        <v>6856</v>
      </c>
      <c r="L3216" s="22">
        <v>0</v>
      </c>
    </row>
    <row r="3217" spans="2:12">
      <c r="B3217" s="6" t="s">
        <v>4082</v>
      </c>
      <c r="C3217" s="22">
        <v>0</v>
      </c>
      <c r="E3217" s="6" t="s">
        <v>4071</v>
      </c>
      <c r="F3217" s="22">
        <v>160308</v>
      </c>
      <c r="H3217" s="6" t="s">
        <v>4451</v>
      </c>
      <c r="I3217" s="22">
        <v>315900</v>
      </c>
      <c r="K3217" s="6" t="s">
        <v>4541</v>
      </c>
      <c r="L3217" s="22">
        <v>10829490</v>
      </c>
    </row>
    <row r="3218" spans="2:12">
      <c r="B3218" s="6" t="s">
        <v>4083</v>
      </c>
      <c r="C3218" s="22">
        <v>188637</v>
      </c>
      <c r="E3218" s="6" t="s">
        <v>4072</v>
      </c>
      <c r="F3218" s="22">
        <v>215</v>
      </c>
      <c r="H3218" s="6" t="s">
        <v>4453</v>
      </c>
      <c r="I3218" s="22">
        <v>0</v>
      </c>
      <c r="K3218" s="6" t="s">
        <v>4542</v>
      </c>
      <c r="L3218" s="22">
        <v>0</v>
      </c>
    </row>
    <row r="3219" spans="2:12">
      <c r="B3219" s="6" t="s">
        <v>4084</v>
      </c>
      <c r="C3219" s="22">
        <v>0</v>
      </c>
      <c r="E3219" s="6" t="s">
        <v>4073</v>
      </c>
      <c r="F3219" s="22">
        <v>2881040</v>
      </c>
      <c r="H3219" s="6" t="s">
        <v>4455</v>
      </c>
      <c r="I3219" s="22">
        <v>0</v>
      </c>
      <c r="K3219" s="6" t="s">
        <v>4543</v>
      </c>
      <c r="L3219" s="22">
        <v>0</v>
      </c>
    </row>
    <row r="3220" spans="2:12">
      <c r="B3220" s="6" t="s">
        <v>4085</v>
      </c>
      <c r="C3220" s="22">
        <v>0</v>
      </c>
      <c r="E3220" s="6" t="s">
        <v>4074</v>
      </c>
      <c r="F3220" s="22">
        <v>391074</v>
      </c>
      <c r="H3220" s="6" t="s">
        <v>4457</v>
      </c>
      <c r="I3220" s="22">
        <v>142616</v>
      </c>
      <c r="K3220" s="6" t="s">
        <v>4544</v>
      </c>
      <c r="L3220" s="22">
        <v>603832</v>
      </c>
    </row>
    <row r="3221" spans="2:12">
      <c r="B3221" s="6" t="s">
        <v>4086</v>
      </c>
      <c r="C3221" s="22">
        <v>0</v>
      </c>
      <c r="E3221" s="6" t="s">
        <v>4075</v>
      </c>
      <c r="F3221" s="22">
        <v>0</v>
      </c>
      <c r="H3221" s="6" t="s">
        <v>4458</v>
      </c>
      <c r="I3221" s="22">
        <v>40442</v>
      </c>
      <c r="K3221" s="6" t="s">
        <v>4545</v>
      </c>
      <c r="L3221" s="22">
        <v>252016</v>
      </c>
    </row>
    <row r="3222" spans="2:12">
      <c r="B3222" s="6" t="s">
        <v>4087</v>
      </c>
      <c r="C3222" s="22">
        <v>0</v>
      </c>
      <c r="E3222" s="6" t="s">
        <v>4077</v>
      </c>
      <c r="F3222" s="22">
        <v>0</v>
      </c>
      <c r="H3222" s="6" t="s">
        <v>4459</v>
      </c>
      <c r="I3222" s="22">
        <v>465475</v>
      </c>
      <c r="K3222" s="6" t="s">
        <v>4547</v>
      </c>
      <c r="L3222" s="22">
        <v>858897</v>
      </c>
    </row>
    <row r="3223" spans="2:12">
      <c r="B3223" s="6" t="s">
        <v>4088</v>
      </c>
      <c r="C3223" s="22">
        <v>69921</v>
      </c>
      <c r="E3223" s="6" t="s">
        <v>4078</v>
      </c>
      <c r="F3223" s="22">
        <v>734708</v>
      </c>
      <c r="H3223" s="6" t="s">
        <v>4460</v>
      </c>
      <c r="I3223" s="22">
        <v>286725</v>
      </c>
      <c r="K3223" s="6" t="s">
        <v>4551</v>
      </c>
      <c r="L3223" s="22">
        <v>37597</v>
      </c>
    </row>
    <row r="3224" spans="2:12">
      <c r="B3224" s="6" t="s">
        <v>4089</v>
      </c>
      <c r="C3224" s="22">
        <v>4924319</v>
      </c>
      <c r="E3224" s="6" t="s">
        <v>4079</v>
      </c>
      <c r="F3224" s="22">
        <v>0</v>
      </c>
      <c r="H3224" s="6" t="s">
        <v>4461</v>
      </c>
      <c r="I3224" s="22">
        <v>124201</v>
      </c>
      <c r="K3224" s="6" t="s">
        <v>7300</v>
      </c>
      <c r="L3224" s="22">
        <v>17460</v>
      </c>
    </row>
    <row r="3225" spans="2:12">
      <c r="B3225" s="6" t="s">
        <v>4090</v>
      </c>
      <c r="C3225" s="22">
        <v>139514</v>
      </c>
      <c r="E3225" s="6" t="s">
        <v>4080</v>
      </c>
      <c r="F3225" s="22">
        <v>20664</v>
      </c>
      <c r="H3225" s="6" t="s">
        <v>4462</v>
      </c>
      <c r="I3225" s="22">
        <v>10279114</v>
      </c>
      <c r="K3225" s="6" t="s">
        <v>4555</v>
      </c>
      <c r="L3225" s="22">
        <v>48873971</v>
      </c>
    </row>
    <row r="3226" spans="2:12">
      <c r="B3226" s="6" t="s">
        <v>4091</v>
      </c>
      <c r="C3226" s="22">
        <v>3692696</v>
      </c>
      <c r="E3226" s="6" t="s">
        <v>4081</v>
      </c>
      <c r="F3226" s="22">
        <v>958521</v>
      </c>
      <c r="H3226" s="6" t="s">
        <v>7289</v>
      </c>
      <c r="I3226" s="22">
        <v>0</v>
      </c>
      <c r="K3226" s="6" t="s">
        <v>4556</v>
      </c>
      <c r="L3226" s="22">
        <v>0</v>
      </c>
    </row>
    <row r="3227" spans="2:12">
      <c r="B3227" s="6" t="s">
        <v>4092</v>
      </c>
      <c r="C3227" s="22">
        <v>24756</v>
      </c>
      <c r="E3227" s="6" t="s">
        <v>4082</v>
      </c>
      <c r="F3227" s="22">
        <v>0</v>
      </c>
      <c r="H3227" s="6" t="s">
        <v>4463</v>
      </c>
      <c r="I3227" s="22">
        <v>7542649</v>
      </c>
      <c r="K3227" s="6" t="s">
        <v>4557</v>
      </c>
      <c r="L3227" s="22">
        <v>0</v>
      </c>
    </row>
    <row r="3228" spans="2:12">
      <c r="B3228" s="6" t="s">
        <v>4093</v>
      </c>
      <c r="C3228" s="22">
        <v>0</v>
      </c>
      <c r="E3228" s="6" t="s">
        <v>4083</v>
      </c>
      <c r="F3228" s="22">
        <v>163639</v>
      </c>
      <c r="H3228" s="6" t="s">
        <v>6853</v>
      </c>
      <c r="I3228" s="22">
        <v>0</v>
      </c>
      <c r="K3228" s="6" t="s">
        <v>4558</v>
      </c>
      <c r="L3228" s="22">
        <v>4005126</v>
      </c>
    </row>
    <row r="3229" spans="2:12">
      <c r="B3229" s="6" t="s">
        <v>4094</v>
      </c>
      <c r="C3229" s="22">
        <v>0</v>
      </c>
      <c r="E3229" s="6" t="s">
        <v>4084</v>
      </c>
      <c r="F3229" s="22">
        <v>0</v>
      </c>
      <c r="H3229" s="6" t="s">
        <v>4464</v>
      </c>
      <c r="I3229" s="22">
        <v>0</v>
      </c>
      <c r="K3229" s="6" t="s">
        <v>4560</v>
      </c>
      <c r="L3229" s="22">
        <v>0</v>
      </c>
    </row>
    <row r="3230" spans="2:12">
      <c r="B3230" s="6" t="s">
        <v>4095</v>
      </c>
      <c r="C3230" s="22">
        <v>4543144</v>
      </c>
      <c r="E3230" s="6" t="s">
        <v>4086</v>
      </c>
      <c r="F3230" s="22">
        <v>0</v>
      </c>
      <c r="H3230" s="6" t="s">
        <v>4466</v>
      </c>
      <c r="I3230" s="22">
        <v>63449</v>
      </c>
      <c r="K3230" s="6" t="s">
        <v>4562</v>
      </c>
      <c r="L3230" s="22">
        <v>56437</v>
      </c>
    </row>
    <row r="3231" spans="2:12">
      <c r="B3231" s="6" t="s">
        <v>4096</v>
      </c>
      <c r="C3231" s="22">
        <v>0</v>
      </c>
      <c r="E3231" s="6" t="s">
        <v>4087</v>
      </c>
      <c r="F3231" s="22">
        <v>0</v>
      </c>
      <c r="H3231" s="6" t="s">
        <v>4467</v>
      </c>
      <c r="I3231" s="22">
        <v>300488</v>
      </c>
      <c r="K3231" s="6" t="s">
        <v>4563</v>
      </c>
      <c r="L3231" s="22">
        <v>642052</v>
      </c>
    </row>
    <row r="3232" spans="2:12">
      <c r="B3232" s="6" t="s">
        <v>4097</v>
      </c>
      <c r="C3232" s="22">
        <v>0</v>
      </c>
      <c r="E3232" s="6" t="s">
        <v>4088</v>
      </c>
      <c r="F3232" s="22">
        <v>0</v>
      </c>
      <c r="H3232" s="6" t="s">
        <v>7290</v>
      </c>
      <c r="I3232" s="22">
        <v>0</v>
      </c>
      <c r="K3232" s="6" t="s">
        <v>4565</v>
      </c>
      <c r="L3232" s="22">
        <v>544466</v>
      </c>
    </row>
    <row r="3233" spans="2:12">
      <c r="B3233" s="6" t="s">
        <v>4098</v>
      </c>
      <c r="C3233" s="22">
        <v>0</v>
      </c>
      <c r="E3233" s="6" t="s">
        <v>4089</v>
      </c>
      <c r="F3233" s="22">
        <v>3662924</v>
      </c>
      <c r="H3233" s="6" t="s">
        <v>4469</v>
      </c>
      <c r="I3233" s="22">
        <v>793105</v>
      </c>
      <c r="K3233" s="6" t="s">
        <v>4566</v>
      </c>
      <c r="L3233" s="22">
        <v>249574</v>
      </c>
    </row>
    <row r="3234" spans="2:12">
      <c r="B3234" s="6" t="s">
        <v>4099</v>
      </c>
      <c r="C3234" s="22">
        <v>414733</v>
      </c>
      <c r="E3234" s="6" t="s">
        <v>4090</v>
      </c>
      <c r="F3234" s="22">
        <v>180944</v>
      </c>
      <c r="H3234" s="6" t="s">
        <v>4470</v>
      </c>
      <c r="I3234" s="22">
        <v>24861</v>
      </c>
      <c r="K3234" s="6" t="s">
        <v>4567</v>
      </c>
      <c r="L3234" s="22">
        <v>0</v>
      </c>
    </row>
    <row r="3235" spans="2:12">
      <c r="B3235" s="6" t="s">
        <v>4100</v>
      </c>
      <c r="C3235" s="22">
        <v>39667</v>
      </c>
      <c r="E3235" s="6" t="s">
        <v>4091</v>
      </c>
      <c r="F3235" s="22">
        <v>3521490</v>
      </c>
      <c r="H3235" s="6" t="s">
        <v>4471</v>
      </c>
      <c r="I3235" s="22">
        <v>99507</v>
      </c>
      <c r="K3235" s="6" t="s">
        <v>4570</v>
      </c>
      <c r="L3235" s="22">
        <v>46158</v>
      </c>
    </row>
    <row r="3236" spans="2:12">
      <c r="B3236" s="6" t="s">
        <v>4101</v>
      </c>
      <c r="C3236" s="22">
        <v>4006420</v>
      </c>
      <c r="E3236" s="6" t="s">
        <v>4092</v>
      </c>
      <c r="F3236" s="22">
        <v>28331</v>
      </c>
      <c r="H3236" s="6" t="s">
        <v>4472</v>
      </c>
      <c r="I3236" s="22">
        <v>0</v>
      </c>
      <c r="K3236" s="6" t="s">
        <v>4572</v>
      </c>
      <c r="L3236" s="22">
        <v>3746113</v>
      </c>
    </row>
    <row r="3237" spans="2:12">
      <c r="B3237" s="6" t="s">
        <v>4102</v>
      </c>
      <c r="C3237" s="22">
        <v>2190218</v>
      </c>
      <c r="E3237" s="6" t="s">
        <v>6827</v>
      </c>
      <c r="F3237" s="22">
        <v>0</v>
      </c>
      <c r="H3237" s="6" t="s">
        <v>4474</v>
      </c>
      <c r="I3237" s="22">
        <v>82499</v>
      </c>
      <c r="K3237" s="6" t="s">
        <v>4573</v>
      </c>
      <c r="L3237" s="22">
        <v>0</v>
      </c>
    </row>
    <row r="3238" spans="2:12">
      <c r="B3238" s="6" t="s">
        <v>4103</v>
      </c>
      <c r="C3238" s="22">
        <v>103533851</v>
      </c>
      <c r="E3238" s="6" t="s">
        <v>4093</v>
      </c>
      <c r="F3238" s="22">
        <v>0</v>
      </c>
      <c r="H3238" s="6" t="s">
        <v>4475</v>
      </c>
      <c r="I3238" s="22">
        <v>554508</v>
      </c>
      <c r="K3238" s="6" t="s">
        <v>4574</v>
      </c>
      <c r="L3238" s="22">
        <v>460500</v>
      </c>
    </row>
    <row r="3239" spans="2:12">
      <c r="B3239" s="6" t="s">
        <v>4104</v>
      </c>
      <c r="C3239" s="22">
        <v>3646096</v>
      </c>
      <c r="E3239" s="6" t="s">
        <v>4095</v>
      </c>
      <c r="F3239" s="22">
        <v>2848906</v>
      </c>
      <c r="H3239" s="6" t="s">
        <v>4476</v>
      </c>
      <c r="I3239" s="22">
        <v>59364</v>
      </c>
      <c r="K3239" s="6" t="s">
        <v>4575</v>
      </c>
      <c r="L3239" s="22">
        <v>0</v>
      </c>
    </row>
    <row r="3240" spans="2:12">
      <c r="B3240" s="6" t="s">
        <v>4105</v>
      </c>
      <c r="C3240" s="22">
        <v>3196573</v>
      </c>
      <c r="E3240" s="6" t="s">
        <v>4098</v>
      </c>
      <c r="F3240" s="22">
        <v>82571</v>
      </c>
      <c r="H3240" s="6" t="s">
        <v>4477</v>
      </c>
      <c r="I3240" s="22">
        <v>0</v>
      </c>
      <c r="K3240" s="6" t="s">
        <v>7731</v>
      </c>
      <c r="L3240" s="22">
        <v>0</v>
      </c>
    </row>
    <row r="3241" spans="2:12">
      <c r="B3241" s="6" t="s">
        <v>4106</v>
      </c>
      <c r="C3241" s="22">
        <v>0</v>
      </c>
      <c r="E3241" s="6" t="s">
        <v>4099</v>
      </c>
      <c r="F3241" s="22">
        <v>140661</v>
      </c>
      <c r="H3241" s="6" t="s">
        <v>4478</v>
      </c>
      <c r="I3241" s="22">
        <v>0</v>
      </c>
      <c r="K3241" s="6" t="s">
        <v>7732</v>
      </c>
      <c r="L3241" s="22">
        <v>0</v>
      </c>
    </row>
    <row r="3242" spans="2:12">
      <c r="B3242" s="6" t="s">
        <v>4107</v>
      </c>
      <c r="C3242" s="22">
        <v>0</v>
      </c>
      <c r="E3242" s="6" t="s">
        <v>4100</v>
      </c>
      <c r="F3242" s="22">
        <v>88431</v>
      </c>
      <c r="H3242" s="6" t="s">
        <v>4479</v>
      </c>
      <c r="I3242" s="22">
        <v>2618448</v>
      </c>
      <c r="K3242" s="6" t="s">
        <v>4576</v>
      </c>
      <c r="L3242" s="22">
        <v>0</v>
      </c>
    </row>
    <row r="3243" spans="2:12">
      <c r="B3243" s="6" t="s">
        <v>4108</v>
      </c>
      <c r="C3243" s="22">
        <v>7156836</v>
      </c>
      <c r="E3243" s="6" t="s">
        <v>4101</v>
      </c>
      <c r="F3243" s="22">
        <v>6374537</v>
      </c>
      <c r="H3243" s="6" t="s">
        <v>4480</v>
      </c>
      <c r="I3243" s="22">
        <v>46843</v>
      </c>
      <c r="K3243" s="6" t="s">
        <v>4577</v>
      </c>
      <c r="L3243" s="22">
        <v>2579891</v>
      </c>
    </row>
    <row r="3244" spans="2:12">
      <c r="B3244" s="6" t="s">
        <v>4109</v>
      </c>
      <c r="C3244" s="22">
        <v>240417</v>
      </c>
      <c r="E3244" s="6" t="s">
        <v>4102</v>
      </c>
      <c r="F3244" s="22">
        <v>2786487</v>
      </c>
      <c r="H3244" s="6" t="s">
        <v>4482</v>
      </c>
      <c r="I3244" s="22">
        <v>640237</v>
      </c>
      <c r="K3244" s="6" t="s">
        <v>4580</v>
      </c>
      <c r="L3244" s="22">
        <v>573143</v>
      </c>
    </row>
    <row r="3245" spans="2:12">
      <c r="B3245" s="6" t="s">
        <v>4110</v>
      </c>
      <c r="C3245" s="22">
        <v>0</v>
      </c>
      <c r="E3245" s="6" t="s">
        <v>4103</v>
      </c>
      <c r="F3245" s="22">
        <v>110997925</v>
      </c>
      <c r="H3245" s="6" t="s">
        <v>4484</v>
      </c>
      <c r="I3245" s="22">
        <v>0</v>
      </c>
      <c r="K3245" s="6" t="s">
        <v>4582</v>
      </c>
      <c r="L3245" s="22">
        <v>1312930</v>
      </c>
    </row>
    <row r="3246" spans="2:12">
      <c r="B3246" s="6" t="s">
        <v>4111</v>
      </c>
      <c r="C3246" s="22">
        <v>199633</v>
      </c>
      <c r="E3246" s="6" t="s">
        <v>4105</v>
      </c>
      <c r="F3246" s="22">
        <v>372721</v>
      </c>
      <c r="H3246" s="6" t="s">
        <v>4485</v>
      </c>
      <c r="I3246" s="22">
        <v>0</v>
      </c>
      <c r="K3246" s="6" t="s">
        <v>4584</v>
      </c>
      <c r="L3246" s="22">
        <v>516917</v>
      </c>
    </row>
    <row r="3247" spans="2:12">
      <c r="B3247" s="6" t="s">
        <v>4112</v>
      </c>
      <c r="C3247" s="22">
        <v>0</v>
      </c>
      <c r="E3247" s="6" t="s">
        <v>4106</v>
      </c>
      <c r="F3247" s="22">
        <v>0</v>
      </c>
      <c r="H3247" s="6" t="s">
        <v>4486</v>
      </c>
      <c r="I3247" s="22">
        <v>555283</v>
      </c>
      <c r="K3247" s="6" t="s">
        <v>7301</v>
      </c>
      <c r="L3247" s="22">
        <v>877</v>
      </c>
    </row>
    <row r="3248" spans="2:12">
      <c r="B3248" s="6" t="s">
        <v>4113</v>
      </c>
      <c r="C3248" s="22">
        <v>0</v>
      </c>
      <c r="E3248" s="6" t="s">
        <v>6828</v>
      </c>
      <c r="F3248" s="22">
        <v>0</v>
      </c>
      <c r="H3248" s="6" t="s">
        <v>4487</v>
      </c>
      <c r="I3248" s="22">
        <v>0</v>
      </c>
      <c r="K3248" s="6" t="s">
        <v>4585</v>
      </c>
      <c r="L3248" s="22">
        <v>546304</v>
      </c>
    </row>
    <row r="3249" spans="2:12">
      <c r="B3249" s="6" t="s">
        <v>4114</v>
      </c>
      <c r="C3249" s="22">
        <v>1243460</v>
      </c>
      <c r="E3249" s="6" t="s">
        <v>4107</v>
      </c>
      <c r="F3249" s="22">
        <v>81973</v>
      </c>
      <c r="H3249" s="6" t="s">
        <v>4488</v>
      </c>
      <c r="I3249" s="22">
        <v>1205127</v>
      </c>
      <c r="K3249" s="6" t="s">
        <v>4586</v>
      </c>
      <c r="L3249" s="22">
        <v>1893564</v>
      </c>
    </row>
    <row r="3250" spans="2:12">
      <c r="B3250" s="6" t="s">
        <v>4115</v>
      </c>
      <c r="C3250" s="22">
        <v>0</v>
      </c>
      <c r="E3250" s="6" t="s">
        <v>6829</v>
      </c>
      <c r="F3250" s="22">
        <v>0</v>
      </c>
      <c r="H3250" s="6" t="s">
        <v>4489</v>
      </c>
      <c r="I3250" s="22">
        <v>0</v>
      </c>
      <c r="K3250" s="6" t="s">
        <v>7733</v>
      </c>
      <c r="L3250" s="22">
        <v>0</v>
      </c>
    </row>
    <row r="3251" spans="2:12">
      <c r="B3251" s="6" t="s">
        <v>4116</v>
      </c>
      <c r="C3251" s="22">
        <v>854262</v>
      </c>
      <c r="E3251" s="6" t="s">
        <v>4108</v>
      </c>
      <c r="F3251" s="22">
        <v>9812324</v>
      </c>
      <c r="H3251" s="6" t="s">
        <v>6854</v>
      </c>
      <c r="I3251" s="22">
        <v>0</v>
      </c>
      <c r="K3251" s="6" t="s">
        <v>7734</v>
      </c>
      <c r="L3251" s="22">
        <v>0</v>
      </c>
    </row>
    <row r="3252" spans="2:12">
      <c r="B3252" s="6" t="s">
        <v>4117</v>
      </c>
      <c r="C3252" s="22">
        <v>220859</v>
      </c>
      <c r="E3252" s="6" t="s">
        <v>6830</v>
      </c>
      <c r="F3252" s="22">
        <v>0</v>
      </c>
      <c r="H3252" s="6" t="s">
        <v>7291</v>
      </c>
      <c r="I3252" s="22">
        <v>0</v>
      </c>
      <c r="K3252" s="6" t="s">
        <v>4588</v>
      </c>
      <c r="L3252" s="22">
        <v>25337088</v>
      </c>
    </row>
    <row r="3253" spans="2:12">
      <c r="B3253" s="6" t="s">
        <v>4118</v>
      </c>
      <c r="C3253" s="22">
        <v>1338</v>
      </c>
      <c r="E3253" s="6" t="s">
        <v>4109</v>
      </c>
      <c r="F3253" s="22">
        <v>23981</v>
      </c>
      <c r="H3253" s="6" t="s">
        <v>7292</v>
      </c>
      <c r="I3253" s="22">
        <v>0</v>
      </c>
      <c r="K3253" s="6" t="s">
        <v>4589</v>
      </c>
      <c r="L3253" s="22">
        <v>5031623</v>
      </c>
    </row>
    <row r="3254" spans="2:12">
      <c r="B3254" s="6" t="s">
        <v>4119</v>
      </c>
      <c r="C3254" s="22">
        <v>0</v>
      </c>
      <c r="E3254" s="6" t="s">
        <v>6831</v>
      </c>
      <c r="F3254" s="22">
        <v>0</v>
      </c>
      <c r="H3254" s="6" t="s">
        <v>4492</v>
      </c>
      <c r="I3254" s="22">
        <v>0</v>
      </c>
      <c r="K3254" s="6" t="s">
        <v>4590</v>
      </c>
      <c r="L3254" s="22">
        <v>0</v>
      </c>
    </row>
    <row r="3255" spans="2:12">
      <c r="B3255" s="6" t="s">
        <v>4120</v>
      </c>
      <c r="C3255" s="22">
        <v>24132</v>
      </c>
      <c r="E3255" s="6" t="s">
        <v>4111</v>
      </c>
      <c r="F3255" s="22">
        <v>193479</v>
      </c>
      <c r="H3255" s="6" t="s">
        <v>4493</v>
      </c>
      <c r="I3255" s="22">
        <v>0</v>
      </c>
      <c r="K3255" s="6" t="s">
        <v>4592</v>
      </c>
      <c r="L3255" s="22">
        <v>1382446</v>
      </c>
    </row>
    <row r="3256" spans="2:12">
      <c r="B3256" s="6" t="s">
        <v>4121</v>
      </c>
      <c r="C3256" s="22">
        <v>436097</v>
      </c>
      <c r="E3256" s="6" t="s">
        <v>4113</v>
      </c>
      <c r="F3256" s="22">
        <v>1066892</v>
      </c>
      <c r="H3256" s="6" t="s">
        <v>4495</v>
      </c>
      <c r="I3256" s="22">
        <v>0</v>
      </c>
      <c r="K3256" s="6" t="s">
        <v>4594</v>
      </c>
      <c r="L3256" s="22">
        <v>18989</v>
      </c>
    </row>
    <row r="3257" spans="2:12">
      <c r="B3257" s="6" t="s">
        <v>4122</v>
      </c>
      <c r="C3257" s="22">
        <v>0</v>
      </c>
      <c r="E3257" s="6" t="s">
        <v>4114</v>
      </c>
      <c r="F3257" s="22">
        <v>1034344</v>
      </c>
      <c r="H3257" s="6" t="s">
        <v>4496</v>
      </c>
      <c r="I3257" s="22">
        <v>0</v>
      </c>
      <c r="K3257" s="6" t="s">
        <v>6857</v>
      </c>
      <c r="L3257" s="22">
        <v>828602</v>
      </c>
    </row>
    <row r="3258" spans="2:12">
      <c r="B3258" s="6" t="s">
        <v>4123</v>
      </c>
      <c r="C3258" s="22">
        <v>3107394</v>
      </c>
      <c r="E3258" s="6" t="s">
        <v>6832</v>
      </c>
      <c r="F3258" s="22">
        <v>9879</v>
      </c>
      <c r="H3258" s="6" t="s">
        <v>4499</v>
      </c>
      <c r="I3258" s="22">
        <v>14184</v>
      </c>
      <c r="K3258" s="6" t="s">
        <v>6858</v>
      </c>
      <c r="L3258" s="22">
        <v>46098</v>
      </c>
    </row>
    <row r="3259" spans="2:12">
      <c r="B3259" s="6" t="s">
        <v>4124</v>
      </c>
      <c r="C3259" s="22">
        <v>280981</v>
      </c>
      <c r="E3259" s="6" t="s">
        <v>4116</v>
      </c>
      <c r="F3259" s="22">
        <v>112800</v>
      </c>
      <c r="H3259" s="6" t="s">
        <v>4500</v>
      </c>
      <c r="I3259" s="22">
        <v>4215815</v>
      </c>
      <c r="K3259" s="6" t="s">
        <v>4598</v>
      </c>
      <c r="L3259" s="22">
        <v>122962</v>
      </c>
    </row>
    <row r="3260" spans="2:12">
      <c r="B3260" s="6" t="s">
        <v>4125</v>
      </c>
      <c r="C3260" s="22">
        <v>498681</v>
      </c>
      <c r="E3260" s="6" t="s">
        <v>4117</v>
      </c>
      <c r="F3260" s="22">
        <v>69779</v>
      </c>
      <c r="H3260" s="6" t="s">
        <v>7293</v>
      </c>
      <c r="I3260" s="22">
        <v>0</v>
      </c>
      <c r="K3260" s="6" t="s">
        <v>4599</v>
      </c>
      <c r="L3260" s="22">
        <v>1175053</v>
      </c>
    </row>
    <row r="3261" spans="2:12">
      <c r="B3261" s="6" t="s">
        <v>4126</v>
      </c>
      <c r="C3261" s="22">
        <v>1537127</v>
      </c>
      <c r="E3261" s="6" t="s">
        <v>4118</v>
      </c>
      <c r="F3261" s="22">
        <v>20536</v>
      </c>
      <c r="H3261" s="6" t="s">
        <v>7294</v>
      </c>
      <c r="I3261" s="22">
        <v>0</v>
      </c>
      <c r="K3261" s="6" t="s">
        <v>4600</v>
      </c>
      <c r="L3261" s="22">
        <v>1000</v>
      </c>
    </row>
    <row r="3262" spans="2:12">
      <c r="B3262" s="6" t="s">
        <v>4127</v>
      </c>
      <c r="C3262" s="22">
        <v>0</v>
      </c>
      <c r="E3262" s="6" t="s">
        <v>4120</v>
      </c>
      <c r="F3262" s="22">
        <v>710323</v>
      </c>
      <c r="H3262" s="6" t="s">
        <v>6855</v>
      </c>
      <c r="I3262" s="22">
        <v>0</v>
      </c>
      <c r="K3262" s="6" t="s">
        <v>4602</v>
      </c>
      <c r="L3262" s="22">
        <v>12774</v>
      </c>
    </row>
    <row r="3263" spans="2:12">
      <c r="B3263" s="6" t="s">
        <v>4128</v>
      </c>
      <c r="C3263" s="22">
        <v>37259</v>
      </c>
      <c r="E3263" s="6" t="s">
        <v>4121</v>
      </c>
      <c r="F3263" s="22">
        <v>338966</v>
      </c>
      <c r="H3263" s="6" t="s">
        <v>4502</v>
      </c>
      <c r="I3263" s="22">
        <v>0</v>
      </c>
      <c r="K3263" s="6" t="s">
        <v>4603</v>
      </c>
      <c r="L3263" s="22">
        <v>0</v>
      </c>
    </row>
    <row r="3264" spans="2:12">
      <c r="B3264" s="6" t="s">
        <v>4129</v>
      </c>
      <c r="C3264" s="22">
        <v>118155</v>
      </c>
      <c r="E3264" s="6" t="s">
        <v>6833</v>
      </c>
      <c r="F3264" s="22">
        <v>0</v>
      </c>
      <c r="H3264" s="6" t="s">
        <v>4505</v>
      </c>
      <c r="I3264" s="22">
        <v>0</v>
      </c>
      <c r="K3264" s="6" t="s">
        <v>4606</v>
      </c>
      <c r="L3264" s="22">
        <v>168519</v>
      </c>
    </row>
    <row r="3265" spans="2:12">
      <c r="B3265" s="6" t="s">
        <v>4130</v>
      </c>
      <c r="C3265" s="22">
        <v>0</v>
      </c>
      <c r="E3265" s="6" t="s">
        <v>4122</v>
      </c>
      <c r="F3265" s="22">
        <v>0</v>
      </c>
      <c r="H3265" s="6" t="s">
        <v>4506</v>
      </c>
      <c r="I3265" s="22">
        <v>49608</v>
      </c>
      <c r="K3265" s="6" t="s">
        <v>4608</v>
      </c>
      <c r="L3265" s="22">
        <v>79103</v>
      </c>
    </row>
    <row r="3266" spans="2:12">
      <c r="B3266" s="6" t="s">
        <v>4131</v>
      </c>
      <c r="C3266" s="22">
        <v>0</v>
      </c>
      <c r="E3266" s="6" t="s">
        <v>4123</v>
      </c>
      <c r="F3266" s="22">
        <v>348349</v>
      </c>
      <c r="H3266" s="6" t="s">
        <v>4507</v>
      </c>
      <c r="I3266" s="22">
        <v>0</v>
      </c>
      <c r="K3266" s="6" t="s">
        <v>4609</v>
      </c>
      <c r="L3266" s="22">
        <v>10939</v>
      </c>
    </row>
    <row r="3267" spans="2:12">
      <c r="B3267" s="6" t="s">
        <v>4132</v>
      </c>
      <c r="C3267" s="22">
        <v>9569525</v>
      </c>
      <c r="E3267" s="6" t="s">
        <v>4124</v>
      </c>
      <c r="F3267" s="22">
        <v>112894</v>
      </c>
      <c r="H3267" s="6" t="s">
        <v>4508</v>
      </c>
      <c r="I3267" s="22">
        <v>83522</v>
      </c>
      <c r="K3267" s="6" t="s">
        <v>4613</v>
      </c>
      <c r="L3267" s="22">
        <v>1132223</v>
      </c>
    </row>
    <row r="3268" spans="2:12">
      <c r="B3268" s="6" t="s">
        <v>4133</v>
      </c>
      <c r="C3268" s="22">
        <v>0</v>
      </c>
      <c r="E3268" s="6" t="s">
        <v>4125</v>
      </c>
      <c r="F3268" s="22">
        <v>133544</v>
      </c>
      <c r="H3268" s="6" t="s">
        <v>7295</v>
      </c>
      <c r="I3268" s="22">
        <v>0</v>
      </c>
      <c r="K3268" s="6" t="s">
        <v>4615</v>
      </c>
      <c r="L3268" s="22">
        <v>0</v>
      </c>
    </row>
    <row r="3269" spans="2:12">
      <c r="B3269" s="6" t="s">
        <v>4134</v>
      </c>
      <c r="C3269" s="22">
        <v>51013</v>
      </c>
      <c r="E3269" s="6" t="s">
        <v>4126</v>
      </c>
      <c r="F3269" s="22">
        <v>27728</v>
      </c>
      <c r="H3269" s="6" t="s">
        <v>4509</v>
      </c>
      <c r="I3269" s="22">
        <v>0</v>
      </c>
      <c r="K3269" s="6" t="s">
        <v>4616</v>
      </c>
      <c r="L3269" s="22">
        <v>0</v>
      </c>
    </row>
    <row r="3270" spans="2:12">
      <c r="B3270" s="6" t="s">
        <v>4135</v>
      </c>
      <c r="C3270" s="22">
        <v>41373</v>
      </c>
      <c r="E3270" s="6" t="s">
        <v>4127</v>
      </c>
      <c r="F3270" s="22">
        <v>0</v>
      </c>
      <c r="H3270" s="6" t="s">
        <v>4510</v>
      </c>
      <c r="I3270" s="22">
        <v>0</v>
      </c>
      <c r="K3270" s="6" t="s">
        <v>4617</v>
      </c>
      <c r="L3270" s="22">
        <v>5126599</v>
      </c>
    </row>
    <row r="3271" spans="2:12">
      <c r="B3271" s="6" t="s">
        <v>4136</v>
      </c>
      <c r="C3271" s="22">
        <v>0</v>
      </c>
      <c r="E3271" s="6" t="s">
        <v>4128</v>
      </c>
      <c r="F3271" s="22">
        <v>0</v>
      </c>
      <c r="H3271" s="6" t="s">
        <v>4511</v>
      </c>
      <c r="I3271" s="22">
        <v>18601417</v>
      </c>
      <c r="K3271" s="6" t="s">
        <v>4618</v>
      </c>
      <c r="L3271" s="22">
        <v>76828</v>
      </c>
    </row>
    <row r="3272" spans="2:12">
      <c r="B3272" s="6" t="s">
        <v>4137</v>
      </c>
      <c r="C3272" s="22">
        <v>0</v>
      </c>
      <c r="E3272" s="6" t="s">
        <v>4129</v>
      </c>
      <c r="F3272" s="22">
        <v>316969</v>
      </c>
      <c r="H3272" s="6" t="s">
        <v>4512</v>
      </c>
      <c r="I3272" s="22">
        <v>11575304</v>
      </c>
      <c r="K3272" s="6" t="s">
        <v>4620</v>
      </c>
      <c r="L3272" s="22">
        <v>5551274</v>
      </c>
    </row>
    <row r="3273" spans="2:12">
      <c r="B3273" s="6" t="s">
        <v>4138</v>
      </c>
      <c r="C3273" s="22">
        <v>0</v>
      </c>
      <c r="E3273" s="6" t="s">
        <v>4131</v>
      </c>
      <c r="F3273" s="22">
        <v>0</v>
      </c>
      <c r="H3273" s="6" t="s">
        <v>4513</v>
      </c>
      <c r="I3273" s="22">
        <v>2117534</v>
      </c>
      <c r="K3273" s="6" t="s">
        <v>6859</v>
      </c>
      <c r="L3273" s="22">
        <v>0</v>
      </c>
    </row>
    <row r="3274" spans="2:12">
      <c r="B3274" s="6" t="s">
        <v>4139</v>
      </c>
      <c r="C3274" s="22">
        <v>656723</v>
      </c>
      <c r="E3274" s="6" t="s">
        <v>4132</v>
      </c>
      <c r="F3274" s="22">
        <v>10718983</v>
      </c>
      <c r="H3274" s="6" t="s">
        <v>7296</v>
      </c>
      <c r="I3274" s="22">
        <v>0</v>
      </c>
      <c r="K3274" s="6" t="s">
        <v>4623</v>
      </c>
      <c r="L3274" s="22">
        <v>2616753</v>
      </c>
    </row>
    <row r="3275" spans="2:12">
      <c r="B3275" s="6" t="s">
        <v>4140</v>
      </c>
      <c r="C3275" s="22">
        <v>559427</v>
      </c>
      <c r="E3275" s="6" t="s">
        <v>4133</v>
      </c>
      <c r="F3275" s="22">
        <v>0</v>
      </c>
      <c r="H3275" s="6" t="s">
        <v>4514</v>
      </c>
      <c r="I3275" s="22">
        <v>83634</v>
      </c>
      <c r="K3275" s="6" t="s">
        <v>4625</v>
      </c>
      <c r="L3275" s="22">
        <v>3463393</v>
      </c>
    </row>
    <row r="3276" spans="2:12">
      <c r="B3276" s="6" t="s">
        <v>4141</v>
      </c>
      <c r="C3276" s="22">
        <v>0</v>
      </c>
      <c r="E3276" s="6" t="s">
        <v>4134</v>
      </c>
      <c r="F3276" s="22">
        <v>60707</v>
      </c>
      <c r="H3276" s="6" t="s">
        <v>4515</v>
      </c>
      <c r="I3276" s="22">
        <v>0</v>
      </c>
      <c r="K3276" s="6" t="s">
        <v>4626</v>
      </c>
      <c r="L3276" s="22">
        <v>0</v>
      </c>
    </row>
    <row r="3277" spans="2:12">
      <c r="B3277" s="6" t="s">
        <v>4142</v>
      </c>
      <c r="C3277" s="22">
        <v>90072</v>
      </c>
      <c r="E3277" s="6" t="s">
        <v>4135</v>
      </c>
      <c r="F3277" s="22">
        <v>42439</v>
      </c>
      <c r="H3277" s="6" t="s">
        <v>4516</v>
      </c>
      <c r="I3277" s="22">
        <v>0</v>
      </c>
      <c r="K3277" s="6" t="s">
        <v>4627</v>
      </c>
      <c r="L3277" s="22">
        <v>0</v>
      </c>
    </row>
    <row r="3278" spans="2:12">
      <c r="B3278" s="6" t="s">
        <v>4143</v>
      </c>
      <c r="C3278" s="22">
        <v>0</v>
      </c>
      <c r="E3278" s="6" t="s">
        <v>4136</v>
      </c>
      <c r="F3278" s="22">
        <v>362053</v>
      </c>
      <c r="H3278" s="6" t="s">
        <v>4517</v>
      </c>
      <c r="I3278" s="22">
        <v>117661</v>
      </c>
      <c r="K3278" s="6" t="s">
        <v>4629</v>
      </c>
      <c r="L3278" s="22">
        <v>2304029</v>
      </c>
    </row>
    <row r="3279" spans="2:12">
      <c r="B3279" s="6" t="s">
        <v>4144</v>
      </c>
      <c r="C3279" s="22">
        <v>1622275</v>
      </c>
      <c r="E3279" s="6" t="s">
        <v>6834</v>
      </c>
      <c r="F3279" s="22">
        <v>0</v>
      </c>
      <c r="H3279" s="6" t="s">
        <v>4518</v>
      </c>
      <c r="I3279" s="22">
        <v>1166074</v>
      </c>
      <c r="K3279" s="6" t="s">
        <v>4630</v>
      </c>
      <c r="L3279" s="22">
        <v>4537101</v>
      </c>
    </row>
    <row r="3280" spans="2:12">
      <c r="B3280" s="6" t="s">
        <v>4145</v>
      </c>
      <c r="C3280" s="22">
        <v>24488</v>
      </c>
      <c r="E3280" s="6" t="s">
        <v>4138</v>
      </c>
      <c r="F3280" s="22">
        <v>0</v>
      </c>
      <c r="H3280" s="6" t="s">
        <v>4519</v>
      </c>
      <c r="I3280" s="22">
        <v>113995</v>
      </c>
      <c r="K3280" s="6" t="s">
        <v>4631</v>
      </c>
      <c r="L3280" s="22">
        <v>1111867</v>
      </c>
    </row>
    <row r="3281" spans="2:12">
      <c r="B3281" s="6" t="s">
        <v>4146</v>
      </c>
      <c r="C3281" s="22">
        <v>237027</v>
      </c>
      <c r="E3281" s="6" t="s">
        <v>4139</v>
      </c>
      <c r="F3281" s="22">
        <v>543360</v>
      </c>
      <c r="H3281" s="6" t="s">
        <v>4520</v>
      </c>
      <c r="I3281" s="22">
        <v>0</v>
      </c>
      <c r="K3281" s="6" t="s">
        <v>4632</v>
      </c>
      <c r="L3281" s="22">
        <v>23892</v>
      </c>
    </row>
    <row r="3282" spans="2:12">
      <c r="B3282" s="6" t="s">
        <v>4147</v>
      </c>
      <c r="C3282" s="22">
        <v>80505</v>
      </c>
      <c r="E3282" s="6" t="s">
        <v>4140</v>
      </c>
      <c r="F3282" s="22">
        <v>467775</v>
      </c>
      <c r="H3282" s="6" t="s">
        <v>4521</v>
      </c>
      <c r="I3282" s="22">
        <v>0</v>
      </c>
      <c r="K3282" s="6" t="s">
        <v>4633</v>
      </c>
      <c r="L3282" s="22">
        <v>495164</v>
      </c>
    </row>
    <row r="3283" spans="2:12">
      <c r="B3283" s="6" t="s">
        <v>4148</v>
      </c>
      <c r="C3283" s="22">
        <v>32006</v>
      </c>
      <c r="E3283" s="6" t="s">
        <v>4141</v>
      </c>
      <c r="F3283" s="22">
        <v>0</v>
      </c>
      <c r="H3283" s="6" t="s">
        <v>4522</v>
      </c>
      <c r="I3283" s="22">
        <v>0</v>
      </c>
      <c r="K3283" s="6" t="s">
        <v>4634</v>
      </c>
      <c r="L3283" s="22">
        <v>0</v>
      </c>
    </row>
    <row r="3284" spans="2:12">
      <c r="B3284" s="6" t="s">
        <v>4149</v>
      </c>
      <c r="C3284" s="22">
        <v>0</v>
      </c>
      <c r="E3284" s="6" t="s">
        <v>4142</v>
      </c>
      <c r="F3284" s="22">
        <v>94359</v>
      </c>
      <c r="H3284" s="6" t="s">
        <v>7297</v>
      </c>
      <c r="I3284" s="22">
        <v>0</v>
      </c>
      <c r="K3284" s="6" t="s">
        <v>4635</v>
      </c>
      <c r="L3284" s="22">
        <v>0</v>
      </c>
    </row>
    <row r="3285" spans="2:12">
      <c r="B3285" s="6" t="s">
        <v>4150</v>
      </c>
      <c r="C3285" s="22">
        <v>150</v>
      </c>
      <c r="E3285" s="6" t="s">
        <v>4144</v>
      </c>
      <c r="F3285" s="22">
        <v>0</v>
      </c>
      <c r="H3285" s="6" t="s">
        <v>4523</v>
      </c>
      <c r="I3285" s="22">
        <v>0</v>
      </c>
      <c r="K3285" s="6" t="s">
        <v>7735</v>
      </c>
      <c r="L3285" s="22">
        <v>0</v>
      </c>
    </row>
    <row r="3286" spans="2:12">
      <c r="B3286" s="6" t="s">
        <v>4151</v>
      </c>
      <c r="C3286" s="22">
        <v>85563</v>
      </c>
      <c r="E3286" s="6" t="s">
        <v>4145</v>
      </c>
      <c r="F3286" s="22">
        <v>2528</v>
      </c>
      <c r="H3286" s="6" t="s">
        <v>4526</v>
      </c>
      <c r="I3286" s="22">
        <v>0</v>
      </c>
      <c r="K3286" s="6" t="s">
        <v>7736</v>
      </c>
      <c r="L3286" s="22">
        <v>0</v>
      </c>
    </row>
    <row r="3287" spans="2:12">
      <c r="B3287" s="6" t="s">
        <v>4152</v>
      </c>
      <c r="C3287" s="22">
        <v>0</v>
      </c>
      <c r="E3287" s="6" t="s">
        <v>4146</v>
      </c>
      <c r="F3287" s="22">
        <v>144960</v>
      </c>
      <c r="H3287" s="6" t="s">
        <v>7298</v>
      </c>
      <c r="I3287" s="22">
        <v>0</v>
      </c>
      <c r="K3287" s="6" t="s">
        <v>4636</v>
      </c>
      <c r="L3287" s="22">
        <v>2140089</v>
      </c>
    </row>
    <row r="3288" spans="2:12">
      <c r="B3288" s="6" t="s">
        <v>4153</v>
      </c>
      <c r="C3288" s="22">
        <v>0</v>
      </c>
      <c r="E3288" s="6" t="s">
        <v>4147</v>
      </c>
      <c r="F3288" s="22">
        <v>71962</v>
      </c>
      <c r="H3288" s="6" t="s">
        <v>4528</v>
      </c>
      <c r="I3288" s="22">
        <v>164771123</v>
      </c>
      <c r="K3288" s="6" t="s">
        <v>4637</v>
      </c>
      <c r="L3288" s="22">
        <v>0</v>
      </c>
    </row>
    <row r="3289" spans="2:12">
      <c r="B3289" s="6" t="s">
        <v>4154</v>
      </c>
      <c r="C3289" s="22">
        <v>0</v>
      </c>
      <c r="E3289" s="6" t="s">
        <v>4148</v>
      </c>
      <c r="F3289" s="22">
        <v>0</v>
      </c>
      <c r="H3289" s="6" t="s">
        <v>4530</v>
      </c>
      <c r="I3289" s="22">
        <v>72696314</v>
      </c>
      <c r="K3289" s="6" t="s">
        <v>4638</v>
      </c>
      <c r="L3289" s="22">
        <v>34318</v>
      </c>
    </row>
    <row r="3290" spans="2:12">
      <c r="B3290" s="6" t="s">
        <v>4155</v>
      </c>
      <c r="C3290" s="22">
        <v>102524</v>
      </c>
      <c r="E3290" s="6" t="s">
        <v>4149</v>
      </c>
      <c r="F3290" s="22">
        <v>0</v>
      </c>
      <c r="H3290" s="6" t="s">
        <v>4531</v>
      </c>
      <c r="I3290" s="22">
        <v>185430</v>
      </c>
      <c r="K3290" s="6" t="s">
        <v>4639</v>
      </c>
      <c r="L3290" s="22">
        <v>0</v>
      </c>
    </row>
    <row r="3291" spans="2:12">
      <c r="B3291" s="6" t="s">
        <v>4156</v>
      </c>
      <c r="C3291" s="22">
        <v>564868</v>
      </c>
      <c r="E3291" s="6" t="s">
        <v>4150</v>
      </c>
      <c r="F3291" s="22">
        <v>73302</v>
      </c>
      <c r="H3291" s="6" t="s">
        <v>4532</v>
      </c>
      <c r="I3291" s="22">
        <v>1025518</v>
      </c>
      <c r="K3291" s="6" t="s">
        <v>4641</v>
      </c>
      <c r="L3291" s="22">
        <v>2484553</v>
      </c>
    </row>
    <row r="3292" spans="2:12">
      <c r="B3292" s="6" t="s">
        <v>4157</v>
      </c>
      <c r="C3292" s="22">
        <v>20439</v>
      </c>
      <c r="E3292" s="6" t="s">
        <v>4151</v>
      </c>
      <c r="F3292" s="22">
        <v>16489</v>
      </c>
      <c r="H3292" s="6" t="s">
        <v>4534</v>
      </c>
      <c r="I3292" s="22">
        <v>0</v>
      </c>
      <c r="K3292" s="6" t="s">
        <v>4642</v>
      </c>
      <c r="L3292" s="22">
        <v>9177360</v>
      </c>
    </row>
    <row r="3293" spans="2:12">
      <c r="B3293" s="6" t="s">
        <v>4158</v>
      </c>
      <c r="C3293" s="22">
        <v>4067156</v>
      </c>
      <c r="E3293" s="6" t="s">
        <v>4153</v>
      </c>
      <c r="F3293" s="22">
        <v>0</v>
      </c>
      <c r="H3293" s="6" t="s">
        <v>4536</v>
      </c>
      <c r="I3293" s="22">
        <v>0</v>
      </c>
      <c r="K3293" s="6" t="s">
        <v>4643</v>
      </c>
      <c r="L3293" s="22">
        <v>17906986</v>
      </c>
    </row>
    <row r="3294" spans="2:12">
      <c r="B3294" s="6" t="s">
        <v>4159</v>
      </c>
      <c r="C3294" s="22">
        <v>0</v>
      </c>
      <c r="E3294" s="6" t="s">
        <v>4154</v>
      </c>
      <c r="F3294" s="22">
        <v>0</v>
      </c>
      <c r="H3294" s="6" t="s">
        <v>7299</v>
      </c>
      <c r="I3294" s="22">
        <v>0</v>
      </c>
      <c r="K3294" s="6" t="s">
        <v>4644</v>
      </c>
      <c r="L3294" s="22">
        <v>5976099</v>
      </c>
    </row>
    <row r="3295" spans="2:12">
      <c r="B3295" s="6" t="s">
        <v>4160</v>
      </c>
      <c r="C3295" s="22">
        <v>291337</v>
      </c>
      <c r="E3295" s="6" t="s">
        <v>4155</v>
      </c>
      <c r="F3295" s="22">
        <v>552326</v>
      </c>
      <c r="H3295" s="6" t="s">
        <v>4537</v>
      </c>
      <c r="I3295" s="22">
        <v>262561</v>
      </c>
      <c r="K3295" s="6" t="s">
        <v>7737</v>
      </c>
      <c r="L3295" s="22">
        <v>0</v>
      </c>
    </row>
    <row r="3296" spans="2:12">
      <c r="B3296" s="6" t="s">
        <v>4161</v>
      </c>
      <c r="C3296" s="22">
        <v>1796365</v>
      </c>
      <c r="E3296" s="6" t="s">
        <v>4156</v>
      </c>
      <c r="F3296" s="22">
        <v>271078</v>
      </c>
      <c r="H3296" s="6" t="s">
        <v>6856</v>
      </c>
      <c r="I3296" s="22">
        <v>0</v>
      </c>
      <c r="K3296" s="6" t="s">
        <v>4645</v>
      </c>
      <c r="L3296" s="22">
        <v>112500</v>
      </c>
    </row>
    <row r="3297" spans="2:12">
      <c r="B3297" s="6" t="s">
        <v>4162</v>
      </c>
      <c r="C3297" s="22">
        <v>0</v>
      </c>
      <c r="E3297" s="6" t="s">
        <v>4157</v>
      </c>
      <c r="F3297" s="22">
        <v>6041</v>
      </c>
      <c r="H3297" s="6" t="s">
        <v>4541</v>
      </c>
      <c r="I3297" s="22">
        <v>6390476</v>
      </c>
      <c r="K3297" s="6" t="s">
        <v>4646</v>
      </c>
      <c r="L3297" s="22">
        <v>389514</v>
      </c>
    </row>
    <row r="3298" spans="2:12">
      <c r="B3298" s="6" t="s">
        <v>4163</v>
      </c>
      <c r="C3298" s="22">
        <v>431565</v>
      </c>
      <c r="E3298" s="6" t="s">
        <v>4158</v>
      </c>
      <c r="F3298" s="22">
        <v>3839263</v>
      </c>
      <c r="H3298" s="6" t="s">
        <v>4542</v>
      </c>
      <c r="I3298" s="22">
        <v>130910</v>
      </c>
      <c r="K3298" s="6" t="s">
        <v>4647</v>
      </c>
      <c r="L3298" s="22">
        <v>1898209</v>
      </c>
    </row>
    <row r="3299" spans="2:12">
      <c r="B3299" s="6" t="s">
        <v>4164</v>
      </c>
      <c r="C3299" s="22">
        <v>0</v>
      </c>
      <c r="E3299" s="6" t="s">
        <v>4159</v>
      </c>
      <c r="F3299" s="22">
        <v>0</v>
      </c>
      <c r="H3299" s="6" t="s">
        <v>4543</v>
      </c>
      <c r="I3299" s="22">
        <v>734138</v>
      </c>
      <c r="K3299" s="6" t="s">
        <v>4650</v>
      </c>
      <c r="L3299" s="22">
        <v>184338</v>
      </c>
    </row>
    <row r="3300" spans="2:12">
      <c r="B3300" s="6" t="s">
        <v>4165</v>
      </c>
      <c r="C3300" s="22">
        <v>0</v>
      </c>
      <c r="E3300" s="6" t="s">
        <v>6835</v>
      </c>
      <c r="F3300" s="22">
        <v>0</v>
      </c>
      <c r="H3300" s="6" t="s">
        <v>4544</v>
      </c>
      <c r="I3300" s="22">
        <v>559185</v>
      </c>
      <c r="K3300" s="6" t="s">
        <v>6860</v>
      </c>
      <c r="L3300" s="22">
        <v>170228</v>
      </c>
    </row>
    <row r="3301" spans="2:12">
      <c r="B3301" s="6" t="s">
        <v>4166</v>
      </c>
      <c r="C3301" s="22">
        <v>2624</v>
      </c>
      <c r="E3301" s="6" t="s">
        <v>4160</v>
      </c>
      <c r="F3301" s="22">
        <v>263208</v>
      </c>
      <c r="H3301" s="6" t="s">
        <v>4545</v>
      </c>
      <c r="I3301" s="22">
        <v>143160</v>
      </c>
      <c r="K3301" s="6" t="s">
        <v>4653</v>
      </c>
      <c r="L3301" s="22">
        <v>0</v>
      </c>
    </row>
    <row r="3302" spans="2:12">
      <c r="B3302" s="6" t="s">
        <v>4167</v>
      </c>
      <c r="C3302" s="22">
        <v>7130410</v>
      </c>
      <c r="E3302" s="6" t="s">
        <v>4161</v>
      </c>
      <c r="F3302" s="22">
        <v>4243593</v>
      </c>
      <c r="H3302" s="6" t="s">
        <v>4547</v>
      </c>
      <c r="I3302" s="22">
        <v>1241919</v>
      </c>
      <c r="K3302" s="6" t="s">
        <v>4655</v>
      </c>
      <c r="L3302" s="22">
        <v>0</v>
      </c>
    </row>
    <row r="3303" spans="2:12">
      <c r="B3303" s="6" t="s">
        <v>4168</v>
      </c>
      <c r="C3303" s="22">
        <v>42700</v>
      </c>
      <c r="E3303" s="6" t="s">
        <v>4162</v>
      </c>
      <c r="F3303" s="22">
        <v>0</v>
      </c>
      <c r="H3303" s="6" t="s">
        <v>4548</v>
      </c>
      <c r="I3303" s="22">
        <v>0</v>
      </c>
      <c r="K3303" s="6" t="s">
        <v>4657</v>
      </c>
      <c r="L3303" s="22">
        <v>14788682</v>
      </c>
    </row>
    <row r="3304" spans="2:12">
      <c r="B3304" s="6" t="s">
        <v>4169</v>
      </c>
      <c r="C3304" s="22">
        <v>2695370</v>
      </c>
      <c r="E3304" s="6" t="s">
        <v>4163</v>
      </c>
      <c r="F3304" s="22">
        <v>362838</v>
      </c>
      <c r="H3304" s="6" t="s">
        <v>4551</v>
      </c>
      <c r="I3304" s="22">
        <v>78748</v>
      </c>
      <c r="K3304" s="6" t="s">
        <v>4658</v>
      </c>
      <c r="L3304" s="22">
        <v>175142</v>
      </c>
    </row>
    <row r="3305" spans="2:12">
      <c r="B3305" s="6" t="s">
        <v>4170</v>
      </c>
      <c r="C3305" s="22">
        <v>1877938</v>
      </c>
      <c r="E3305" s="6" t="s">
        <v>4164</v>
      </c>
      <c r="F3305" s="22">
        <v>0</v>
      </c>
      <c r="H3305" s="6" t="s">
        <v>4552</v>
      </c>
      <c r="I3305" s="22">
        <v>0</v>
      </c>
      <c r="K3305" s="6" t="s">
        <v>7738</v>
      </c>
      <c r="L3305" s="22">
        <v>0</v>
      </c>
    </row>
    <row r="3306" spans="2:12">
      <c r="B3306" s="6" t="s">
        <v>4171</v>
      </c>
      <c r="C3306" s="22">
        <v>2988302</v>
      </c>
      <c r="E3306" s="6" t="s">
        <v>4165</v>
      </c>
      <c r="F3306" s="22">
        <v>0</v>
      </c>
      <c r="H3306" s="6" t="s">
        <v>7300</v>
      </c>
      <c r="I3306" s="22">
        <v>0</v>
      </c>
      <c r="K3306" s="6" t="s">
        <v>4659</v>
      </c>
      <c r="L3306" s="22">
        <v>0</v>
      </c>
    </row>
    <row r="3307" spans="2:12">
      <c r="B3307" s="6" t="s">
        <v>4172</v>
      </c>
      <c r="C3307" s="22">
        <v>0</v>
      </c>
      <c r="E3307" s="6" t="s">
        <v>4166</v>
      </c>
      <c r="F3307" s="22">
        <v>0</v>
      </c>
      <c r="H3307" s="6" t="s">
        <v>4555</v>
      </c>
      <c r="I3307" s="22">
        <v>47073220</v>
      </c>
      <c r="K3307" s="6" t="s">
        <v>4660</v>
      </c>
      <c r="L3307" s="22">
        <v>174351</v>
      </c>
    </row>
    <row r="3308" spans="2:12">
      <c r="B3308" s="6" t="s">
        <v>4173</v>
      </c>
      <c r="C3308" s="22">
        <v>0</v>
      </c>
      <c r="E3308" s="6" t="s">
        <v>4167</v>
      </c>
      <c r="F3308" s="22">
        <v>7860334</v>
      </c>
      <c r="H3308" s="6" t="s">
        <v>4556</v>
      </c>
      <c r="I3308" s="22">
        <v>0</v>
      </c>
      <c r="K3308" s="6" t="s">
        <v>4662</v>
      </c>
      <c r="L3308" s="22">
        <v>23947</v>
      </c>
    </row>
    <row r="3309" spans="2:12">
      <c r="B3309" s="6" t="s">
        <v>4174</v>
      </c>
      <c r="C3309" s="22">
        <v>78632</v>
      </c>
      <c r="E3309" s="6" t="s">
        <v>4168</v>
      </c>
      <c r="F3309" s="22">
        <v>0</v>
      </c>
      <c r="H3309" s="6" t="s">
        <v>4557</v>
      </c>
      <c r="I3309" s="22">
        <v>0</v>
      </c>
      <c r="K3309" s="6" t="s">
        <v>4664</v>
      </c>
      <c r="L3309" s="22">
        <v>95828</v>
      </c>
    </row>
    <row r="3310" spans="2:12">
      <c r="B3310" s="6" t="s">
        <v>4175</v>
      </c>
      <c r="C3310" s="22">
        <v>1782576</v>
      </c>
      <c r="E3310" s="6" t="s">
        <v>4169</v>
      </c>
      <c r="F3310" s="22">
        <v>4090883</v>
      </c>
      <c r="H3310" s="6" t="s">
        <v>4558</v>
      </c>
      <c r="I3310" s="22">
        <v>3395854</v>
      </c>
      <c r="K3310" s="6" t="s">
        <v>4665</v>
      </c>
      <c r="L3310" s="22">
        <v>255484</v>
      </c>
    </row>
    <row r="3311" spans="2:12">
      <c r="B3311" s="6" t="s">
        <v>4176</v>
      </c>
      <c r="C3311" s="22">
        <v>747583</v>
      </c>
      <c r="E3311" s="6" t="s">
        <v>4170</v>
      </c>
      <c r="F3311" s="22">
        <v>2053621</v>
      </c>
      <c r="H3311" s="6" t="s">
        <v>4560</v>
      </c>
      <c r="I3311" s="22">
        <v>76536</v>
      </c>
      <c r="K3311" s="6" t="s">
        <v>4666</v>
      </c>
      <c r="L3311" s="22">
        <v>4079309</v>
      </c>
    </row>
    <row r="3312" spans="2:12">
      <c r="B3312" s="6" t="s">
        <v>4177</v>
      </c>
      <c r="C3312" s="22">
        <v>83794</v>
      </c>
      <c r="E3312" s="6" t="s">
        <v>4171</v>
      </c>
      <c r="F3312" s="22">
        <v>2354925</v>
      </c>
      <c r="H3312" s="6" t="s">
        <v>4561</v>
      </c>
      <c r="I3312" s="22">
        <v>0</v>
      </c>
      <c r="K3312" s="6" t="s">
        <v>4667</v>
      </c>
      <c r="L3312" s="22">
        <v>1506358</v>
      </c>
    </row>
    <row r="3313" spans="2:12">
      <c r="B3313" s="6" t="s">
        <v>4178</v>
      </c>
      <c r="C3313" s="22">
        <v>8646251</v>
      </c>
      <c r="E3313" s="6" t="s">
        <v>4172</v>
      </c>
      <c r="F3313" s="22">
        <v>0</v>
      </c>
      <c r="H3313" s="6" t="s">
        <v>4562</v>
      </c>
      <c r="I3313" s="22">
        <v>0</v>
      </c>
      <c r="K3313" s="6" t="s">
        <v>4668</v>
      </c>
      <c r="L3313" s="22">
        <v>129491</v>
      </c>
    </row>
    <row r="3314" spans="2:12">
      <c r="B3314" s="6" t="s">
        <v>4179</v>
      </c>
      <c r="C3314" s="22">
        <v>0</v>
      </c>
      <c r="E3314" s="6" t="s">
        <v>4174</v>
      </c>
      <c r="F3314" s="22">
        <v>101585</v>
      </c>
      <c r="H3314" s="6" t="s">
        <v>4563</v>
      </c>
      <c r="I3314" s="22">
        <v>701064</v>
      </c>
      <c r="K3314" s="6" t="s">
        <v>4669</v>
      </c>
      <c r="L3314" s="22">
        <v>0</v>
      </c>
    </row>
    <row r="3315" spans="2:12">
      <c r="B3315" s="6" t="s">
        <v>4180</v>
      </c>
      <c r="C3315" s="22">
        <v>0</v>
      </c>
      <c r="E3315" s="6" t="s">
        <v>4175</v>
      </c>
      <c r="F3315" s="22">
        <v>1642473</v>
      </c>
      <c r="H3315" s="6" t="s">
        <v>4564</v>
      </c>
      <c r="I3315" s="22">
        <v>3990</v>
      </c>
      <c r="K3315" s="6" t="s">
        <v>4673</v>
      </c>
      <c r="L3315" s="22">
        <v>0</v>
      </c>
    </row>
    <row r="3316" spans="2:12">
      <c r="B3316" s="6" t="s">
        <v>4181</v>
      </c>
      <c r="C3316" s="22">
        <v>3788410</v>
      </c>
      <c r="E3316" s="6" t="s">
        <v>4176</v>
      </c>
      <c r="F3316" s="22">
        <v>991361</v>
      </c>
      <c r="H3316" s="6" t="s">
        <v>4565</v>
      </c>
      <c r="I3316" s="22">
        <v>109239</v>
      </c>
      <c r="K3316" s="6" t="s">
        <v>4674</v>
      </c>
      <c r="L3316" s="22">
        <v>36370</v>
      </c>
    </row>
    <row r="3317" spans="2:12">
      <c r="B3317" s="6" t="s">
        <v>4182</v>
      </c>
      <c r="C3317" s="22">
        <v>397935</v>
      </c>
      <c r="E3317" s="6" t="s">
        <v>4177</v>
      </c>
      <c r="F3317" s="22">
        <v>101387</v>
      </c>
      <c r="H3317" s="6" t="s">
        <v>4566</v>
      </c>
      <c r="I3317" s="22">
        <v>367160</v>
      </c>
      <c r="K3317" s="6" t="s">
        <v>4676</v>
      </c>
      <c r="L3317" s="22">
        <v>0</v>
      </c>
    </row>
    <row r="3318" spans="2:12">
      <c r="B3318" s="6" t="s">
        <v>4183</v>
      </c>
      <c r="C3318" s="22">
        <v>1161830</v>
      </c>
      <c r="E3318" s="6" t="s">
        <v>4178</v>
      </c>
      <c r="F3318" s="22">
        <v>14951168</v>
      </c>
      <c r="H3318" s="6" t="s">
        <v>4567</v>
      </c>
      <c r="I3318" s="22">
        <v>0</v>
      </c>
      <c r="K3318" s="6" t="s">
        <v>4677</v>
      </c>
      <c r="L3318" s="22">
        <v>52637</v>
      </c>
    </row>
    <row r="3319" spans="2:12">
      <c r="B3319" s="6" t="s">
        <v>4184</v>
      </c>
      <c r="C3319" s="22">
        <v>932841</v>
      </c>
      <c r="E3319" s="6" t="s">
        <v>4179</v>
      </c>
      <c r="F3319" s="22">
        <v>0</v>
      </c>
      <c r="H3319" s="6" t="s">
        <v>4570</v>
      </c>
      <c r="I3319" s="22">
        <v>915805</v>
      </c>
      <c r="K3319" s="6" t="s">
        <v>4678</v>
      </c>
      <c r="L3319" s="22">
        <v>809668</v>
      </c>
    </row>
    <row r="3320" spans="2:12">
      <c r="B3320" s="6" t="s">
        <v>4185</v>
      </c>
      <c r="C3320" s="22">
        <v>40185</v>
      </c>
      <c r="E3320" s="6" t="s">
        <v>4180</v>
      </c>
      <c r="F3320" s="22">
        <v>0</v>
      </c>
      <c r="H3320" s="6" t="s">
        <v>4572</v>
      </c>
      <c r="I3320" s="22">
        <v>5150859</v>
      </c>
      <c r="K3320" s="6" t="s">
        <v>4679</v>
      </c>
      <c r="L3320" s="22">
        <v>90282</v>
      </c>
    </row>
    <row r="3321" spans="2:12">
      <c r="B3321" s="6" t="s">
        <v>4186</v>
      </c>
      <c r="C3321" s="22">
        <v>0</v>
      </c>
      <c r="E3321" s="6" t="s">
        <v>4181</v>
      </c>
      <c r="F3321" s="22">
        <v>6074573</v>
      </c>
      <c r="H3321" s="6" t="s">
        <v>4573</v>
      </c>
      <c r="I3321" s="22">
        <v>0</v>
      </c>
      <c r="K3321" s="6" t="s">
        <v>4681</v>
      </c>
      <c r="L3321" s="22">
        <v>2143079</v>
      </c>
    </row>
    <row r="3322" spans="2:12">
      <c r="B3322" s="6" t="s">
        <v>4187</v>
      </c>
      <c r="C3322" s="22">
        <v>0</v>
      </c>
      <c r="E3322" s="6" t="s">
        <v>4182</v>
      </c>
      <c r="F3322" s="22">
        <v>3522166</v>
      </c>
      <c r="H3322" s="6" t="s">
        <v>4574</v>
      </c>
      <c r="I3322" s="22">
        <v>460927</v>
      </c>
      <c r="K3322" s="6" t="s">
        <v>4682</v>
      </c>
      <c r="L3322" s="22">
        <v>715114</v>
      </c>
    </row>
    <row r="3323" spans="2:12">
      <c r="B3323" s="6" t="s">
        <v>4188</v>
      </c>
      <c r="C3323" s="22">
        <v>650031</v>
      </c>
      <c r="E3323" s="6" t="s">
        <v>4183</v>
      </c>
      <c r="F3323" s="22">
        <v>168779</v>
      </c>
      <c r="H3323" s="6" t="s">
        <v>4575</v>
      </c>
      <c r="I3323" s="22">
        <v>92557</v>
      </c>
      <c r="K3323" s="6" t="s">
        <v>7302</v>
      </c>
      <c r="L3323" s="22">
        <v>0</v>
      </c>
    </row>
    <row r="3324" spans="2:12">
      <c r="B3324" s="6" t="s">
        <v>4189</v>
      </c>
      <c r="C3324" s="22">
        <v>421413</v>
      </c>
      <c r="E3324" s="6" t="s">
        <v>4184</v>
      </c>
      <c r="F3324" s="22">
        <v>0</v>
      </c>
      <c r="H3324" s="6" t="s">
        <v>4576</v>
      </c>
      <c r="I3324" s="22">
        <v>3241</v>
      </c>
      <c r="K3324" s="6" t="s">
        <v>6861</v>
      </c>
      <c r="L3324" s="22">
        <v>351104</v>
      </c>
    </row>
    <row r="3325" spans="2:12">
      <c r="B3325" s="6" t="s">
        <v>4190</v>
      </c>
      <c r="C3325" s="22">
        <v>99809</v>
      </c>
      <c r="E3325" s="6" t="s">
        <v>4185</v>
      </c>
      <c r="F3325" s="22">
        <v>20184</v>
      </c>
      <c r="H3325" s="6" t="s">
        <v>4577</v>
      </c>
      <c r="I3325" s="22">
        <v>2648714</v>
      </c>
      <c r="K3325" s="6" t="s">
        <v>6862</v>
      </c>
      <c r="L3325" s="22">
        <v>1761552</v>
      </c>
    </row>
    <row r="3326" spans="2:12">
      <c r="B3326" s="6" t="s">
        <v>4191</v>
      </c>
      <c r="C3326" s="22">
        <v>437150</v>
      </c>
      <c r="E3326" s="6" t="s">
        <v>4188</v>
      </c>
      <c r="F3326" s="22">
        <v>267393</v>
      </c>
      <c r="H3326" s="6" t="s">
        <v>4578</v>
      </c>
      <c r="I3326" s="22">
        <v>0</v>
      </c>
      <c r="K3326" s="6" t="s">
        <v>4683</v>
      </c>
      <c r="L3326" s="22">
        <v>789080</v>
      </c>
    </row>
    <row r="3327" spans="2:12">
      <c r="B3327" s="6" t="s">
        <v>4192</v>
      </c>
      <c r="C3327" s="22">
        <v>0</v>
      </c>
      <c r="E3327" s="6" t="s">
        <v>4189</v>
      </c>
      <c r="F3327" s="22">
        <v>377663</v>
      </c>
      <c r="H3327" s="6" t="s">
        <v>4580</v>
      </c>
      <c r="I3327" s="22">
        <v>139789</v>
      </c>
      <c r="K3327" s="6" t="s">
        <v>4684</v>
      </c>
      <c r="L3327" s="22">
        <v>95004</v>
      </c>
    </row>
    <row r="3328" spans="2:12">
      <c r="B3328" s="6" t="s">
        <v>4193</v>
      </c>
      <c r="C3328" s="22">
        <v>453352</v>
      </c>
      <c r="E3328" s="6" t="s">
        <v>4190</v>
      </c>
      <c r="F3328" s="22">
        <v>558096</v>
      </c>
      <c r="H3328" s="6" t="s">
        <v>4582</v>
      </c>
      <c r="I3328" s="22">
        <v>1307201</v>
      </c>
      <c r="K3328" s="6" t="s">
        <v>7303</v>
      </c>
      <c r="L3328" s="22">
        <v>2031</v>
      </c>
    </row>
    <row r="3329" spans="2:12">
      <c r="B3329" s="6" t="s">
        <v>4194</v>
      </c>
      <c r="C3329" s="22">
        <v>21813697</v>
      </c>
      <c r="E3329" s="6" t="s">
        <v>4191</v>
      </c>
      <c r="F3329" s="22">
        <v>517780</v>
      </c>
      <c r="H3329" s="6" t="s">
        <v>4584</v>
      </c>
      <c r="I3329" s="22">
        <v>632996</v>
      </c>
      <c r="K3329" s="6" t="s">
        <v>7304</v>
      </c>
      <c r="L3329" s="22">
        <v>0</v>
      </c>
    </row>
    <row r="3330" spans="2:12">
      <c r="B3330" s="6" t="s">
        <v>4195</v>
      </c>
      <c r="C3330" s="22">
        <v>218957</v>
      </c>
      <c r="E3330" s="6" t="s">
        <v>4192</v>
      </c>
      <c r="F3330" s="22">
        <v>0</v>
      </c>
      <c r="H3330" s="6" t="s">
        <v>7301</v>
      </c>
      <c r="I3330" s="22">
        <v>0</v>
      </c>
      <c r="K3330" s="6" t="s">
        <v>4685</v>
      </c>
      <c r="L3330" s="22">
        <v>354636</v>
      </c>
    </row>
    <row r="3331" spans="2:12">
      <c r="B3331" s="6" t="s">
        <v>4196</v>
      </c>
      <c r="C3331" s="22">
        <v>0</v>
      </c>
      <c r="E3331" s="6" t="s">
        <v>4193</v>
      </c>
      <c r="F3331" s="22">
        <v>478518</v>
      </c>
      <c r="H3331" s="6" t="s">
        <v>4585</v>
      </c>
      <c r="I3331" s="22">
        <v>3394587</v>
      </c>
      <c r="K3331" s="6" t="s">
        <v>7739</v>
      </c>
      <c r="L3331" s="22">
        <v>0</v>
      </c>
    </row>
    <row r="3332" spans="2:12">
      <c r="B3332" s="6" t="s">
        <v>4197</v>
      </c>
      <c r="C3332" s="22">
        <v>4736</v>
      </c>
      <c r="E3332" s="6" t="s">
        <v>4194</v>
      </c>
      <c r="F3332" s="22">
        <v>16721123</v>
      </c>
      <c r="H3332" s="6" t="s">
        <v>4586</v>
      </c>
      <c r="I3332" s="22">
        <v>0</v>
      </c>
      <c r="K3332" s="6" t="s">
        <v>4691</v>
      </c>
      <c r="L3332" s="22">
        <v>0</v>
      </c>
    </row>
    <row r="3333" spans="2:12">
      <c r="B3333" s="6" t="s">
        <v>4198</v>
      </c>
      <c r="C3333" s="22">
        <v>3000</v>
      </c>
      <c r="E3333" s="6" t="s">
        <v>4195</v>
      </c>
      <c r="F3333" s="22">
        <v>283493</v>
      </c>
      <c r="H3333" s="6" t="s">
        <v>4588</v>
      </c>
      <c r="I3333" s="22">
        <v>17726899</v>
      </c>
      <c r="K3333" s="6" t="s">
        <v>4692</v>
      </c>
      <c r="L3333" s="22">
        <v>13910111</v>
      </c>
    </row>
    <row r="3334" spans="2:12">
      <c r="B3334" s="6" t="s">
        <v>4199</v>
      </c>
      <c r="C3334" s="22">
        <v>5826752</v>
      </c>
      <c r="E3334" s="6" t="s">
        <v>4196</v>
      </c>
      <c r="F3334" s="22">
        <v>0</v>
      </c>
      <c r="H3334" s="6" t="s">
        <v>4589</v>
      </c>
      <c r="I3334" s="22">
        <v>1922198</v>
      </c>
      <c r="K3334" s="6" t="s">
        <v>4693</v>
      </c>
      <c r="L3334" s="22">
        <v>3092193</v>
      </c>
    </row>
    <row r="3335" spans="2:12">
      <c r="B3335" s="6" t="s">
        <v>4200</v>
      </c>
      <c r="C3335" s="22">
        <v>0</v>
      </c>
      <c r="E3335" s="6" t="s">
        <v>4198</v>
      </c>
      <c r="F3335" s="22">
        <v>0</v>
      </c>
      <c r="H3335" s="6" t="s">
        <v>4590</v>
      </c>
      <c r="I3335" s="22">
        <v>0</v>
      </c>
      <c r="K3335" s="6" t="s">
        <v>4694</v>
      </c>
      <c r="L3335" s="22">
        <v>0</v>
      </c>
    </row>
    <row r="3336" spans="2:12">
      <c r="B3336" s="6" t="s">
        <v>4201</v>
      </c>
      <c r="C3336" s="22">
        <v>2423008</v>
      </c>
      <c r="E3336" s="6" t="s">
        <v>4199</v>
      </c>
      <c r="F3336" s="22">
        <v>1908605</v>
      </c>
      <c r="H3336" s="6" t="s">
        <v>4592</v>
      </c>
      <c r="I3336" s="22">
        <v>2162102</v>
      </c>
      <c r="K3336" s="6" t="s">
        <v>7740</v>
      </c>
      <c r="L3336" s="22">
        <v>31194</v>
      </c>
    </row>
    <row r="3337" spans="2:12">
      <c r="B3337" s="6" t="s">
        <v>4202</v>
      </c>
      <c r="C3337" s="22">
        <v>0</v>
      </c>
      <c r="E3337" s="6" t="s">
        <v>4201</v>
      </c>
      <c r="F3337" s="22">
        <v>103048</v>
      </c>
      <c r="H3337" s="6" t="s">
        <v>4594</v>
      </c>
      <c r="I3337" s="22">
        <v>386</v>
      </c>
      <c r="K3337" s="6" t="s">
        <v>7741</v>
      </c>
      <c r="L3337" s="22">
        <v>0</v>
      </c>
    </row>
    <row r="3338" spans="2:12">
      <c r="B3338" s="6" t="s">
        <v>4203</v>
      </c>
      <c r="C3338" s="22">
        <v>134482</v>
      </c>
      <c r="E3338" s="6" t="s">
        <v>6836</v>
      </c>
      <c r="F3338" s="22">
        <v>0</v>
      </c>
      <c r="H3338" s="6" t="s">
        <v>6857</v>
      </c>
      <c r="I3338" s="22">
        <v>702066</v>
      </c>
      <c r="K3338" s="6" t="s">
        <v>4696</v>
      </c>
      <c r="L3338" s="22">
        <v>0</v>
      </c>
    </row>
    <row r="3339" spans="2:12">
      <c r="B3339" s="6" t="s">
        <v>4204</v>
      </c>
      <c r="C3339" s="22">
        <v>249117</v>
      </c>
      <c r="E3339" s="6" t="s">
        <v>4202</v>
      </c>
      <c r="F3339" s="22">
        <v>3138</v>
      </c>
      <c r="H3339" s="6" t="s">
        <v>6858</v>
      </c>
      <c r="I3339" s="22">
        <v>99001</v>
      </c>
      <c r="K3339" s="6" t="s">
        <v>4698</v>
      </c>
      <c r="L3339" s="22">
        <v>0</v>
      </c>
    </row>
    <row r="3340" spans="2:12">
      <c r="B3340" s="6" t="s">
        <v>4205</v>
      </c>
      <c r="C3340" s="22">
        <v>19409</v>
      </c>
      <c r="E3340" s="6" t="s">
        <v>4203</v>
      </c>
      <c r="F3340" s="22">
        <v>0</v>
      </c>
      <c r="H3340" s="6" t="s">
        <v>4596</v>
      </c>
      <c r="I3340" s="22">
        <v>0</v>
      </c>
      <c r="K3340" s="6" t="s">
        <v>4699</v>
      </c>
      <c r="L3340" s="22">
        <v>0</v>
      </c>
    </row>
    <row r="3341" spans="2:12">
      <c r="B3341" s="6" t="s">
        <v>4206</v>
      </c>
      <c r="C3341" s="22">
        <v>959196</v>
      </c>
      <c r="E3341" s="6" t="s">
        <v>4204</v>
      </c>
      <c r="F3341" s="22">
        <v>285598</v>
      </c>
      <c r="H3341" s="6" t="s">
        <v>4597</v>
      </c>
      <c r="I3341" s="22">
        <v>19000</v>
      </c>
      <c r="K3341" s="6" t="s">
        <v>6863</v>
      </c>
      <c r="L3341" s="22">
        <v>0</v>
      </c>
    </row>
    <row r="3342" spans="2:12">
      <c r="B3342" s="6" t="s">
        <v>4207</v>
      </c>
      <c r="C3342" s="22">
        <v>0</v>
      </c>
      <c r="E3342" s="6" t="s">
        <v>4206</v>
      </c>
      <c r="F3342" s="22">
        <v>425180</v>
      </c>
      <c r="H3342" s="6" t="s">
        <v>4598</v>
      </c>
      <c r="I3342" s="22">
        <v>188136</v>
      </c>
      <c r="K3342" s="6" t="s">
        <v>6864</v>
      </c>
      <c r="L3342" s="22">
        <v>0</v>
      </c>
    </row>
    <row r="3343" spans="2:12">
      <c r="B3343" s="6" t="s">
        <v>4208</v>
      </c>
      <c r="C3343" s="22">
        <v>363174</v>
      </c>
      <c r="E3343" s="6" t="s">
        <v>4207</v>
      </c>
      <c r="F3343" s="22">
        <v>0</v>
      </c>
      <c r="H3343" s="6" t="s">
        <v>4599</v>
      </c>
      <c r="I3343" s="22">
        <v>928564</v>
      </c>
      <c r="K3343" s="6" t="s">
        <v>4700</v>
      </c>
      <c r="L3343" s="22">
        <v>0</v>
      </c>
    </row>
    <row r="3344" spans="2:12">
      <c r="B3344" s="6" t="s">
        <v>4209</v>
      </c>
      <c r="C3344" s="22">
        <v>601509</v>
      </c>
      <c r="E3344" s="6" t="s">
        <v>6837</v>
      </c>
      <c r="F3344" s="22">
        <v>0</v>
      </c>
      <c r="H3344" s="6" t="s">
        <v>4600</v>
      </c>
      <c r="I3344" s="22">
        <v>58740</v>
      </c>
      <c r="K3344" s="6" t="s">
        <v>4702</v>
      </c>
      <c r="L3344" s="22">
        <v>22886</v>
      </c>
    </row>
    <row r="3345" spans="2:12">
      <c r="B3345" s="6" t="s">
        <v>4210</v>
      </c>
      <c r="C3345" s="22">
        <v>495</v>
      </c>
      <c r="E3345" s="6" t="s">
        <v>4208</v>
      </c>
      <c r="F3345" s="22">
        <v>430945</v>
      </c>
      <c r="H3345" s="6" t="s">
        <v>4602</v>
      </c>
      <c r="I3345" s="22">
        <v>35842</v>
      </c>
      <c r="K3345" s="6" t="s">
        <v>7305</v>
      </c>
      <c r="L3345" s="22">
        <v>0</v>
      </c>
    </row>
    <row r="3346" spans="2:12">
      <c r="B3346" s="6" t="s">
        <v>4211</v>
      </c>
      <c r="C3346" s="22">
        <v>371721</v>
      </c>
      <c r="E3346" s="6" t="s">
        <v>6838</v>
      </c>
      <c r="F3346" s="22">
        <v>0</v>
      </c>
      <c r="H3346" s="6" t="s">
        <v>4603</v>
      </c>
      <c r="I3346" s="22">
        <v>0</v>
      </c>
      <c r="K3346" s="6" t="s">
        <v>4705</v>
      </c>
      <c r="L3346" s="22">
        <v>1075677</v>
      </c>
    </row>
    <row r="3347" spans="2:12">
      <c r="B3347" s="6" t="s">
        <v>4212</v>
      </c>
      <c r="C3347" s="22">
        <v>0</v>
      </c>
      <c r="E3347" s="6" t="s">
        <v>4209</v>
      </c>
      <c r="F3347" s="22">
        <v>347478</v>
      </c>
      <c r="H3347" s="6" t="s">
        <v>4606</v>
      </c>
      <c r="I3347" s="22">
        <v>387182</v>
      </c>
      <c r="K3347" s="6" t="s">
        <v>4706</v>
      </c>
      <c r="L3347" s="22">
        <v>0</v>
      </c>
    </row>
    <row r="3348" spans="2:12">
      <c r="B3348" s="6" t="s">
        <v>4213</v>
      </c>
      <c r="C3348" s="22">
        <v>3907488</v>
      </c>
      <c r="E3348" s="6" t="s">
        <v>4210</v>
      </c>
      <c r="F3348" s="22">
        <v>0</v>
      </c>
      <c r="H3348" s="6" t="s">
        <v>4608</v>
      </c>
      <c r="I3348" s="22">
        <v>79103</v>
      </c>
      <c r="K3348" s="6" t="s">
        <v>4707</v>
      </c>
      <c r="L3348" s="22">
        <v>31130</v>
      </c>
    </row>
    <row r="3349" spans="2:12">
      <c r="B3349" s="6" t="s">
        <v>4214</v>
      </c>
      <c r="C3349" s="22">
        <v>638548</v>
      </c>
      <c r="E3349" s="6" t="s">
        <v>4211</v>
      </c>
      <c r="F3349" s="22">
        <v>169661</v>
      </c>
      <c r="H3349" s="6" t="s">
        <v>4609</v>
      </c>
      <c r="I3349" s="22">
        <v>45955</v>
      </c>
      <c r="K3349" s="6" t="s">
        <v>4708</v>
      </c>
      <c r="L3349" s="22">
        <v>747079</v>
      </c>
    </row>
    <row r="3350" spans="2:12">
      <c r="B3350" s="6" t="s">
        <v>4215</v>
      </c>
      <c r="C3350" s="22">
        <v>22356</v>
      </c>
      <c r="E3350" s="6" t="s">
        <v>4212</v>
      </c>
      <c r="F3350" s="22">
        <v>0</v>
      </c>
      <c r="H3350" s="6" t="s">
        <v>4612</v>
      </c>
      <c r="I3350" s="22">
        <v>0</v>
      </c>
      <c r="K3350" s="6" t="s">
        <v>4709</v>
      </c>
      <c r="L3350" s="22">
        <v>245721</v>
      </c>
    </row>
    <row r="3351" spans="2:12">
      <c r="B3351" s="6" t="s">
        <v>4216</v>
      </c>
      <c r="C3351" s="22">
        <v>47517</v>
      </c>
      <c r="E3351" s="6" t="s">
        <v>4213</v>
      </c>
      <c r="F3351" s="22">
        <v>4780089</v>
      </c>
      <c r="H3351" s="6" t="s">
        <v>4613</v>
      </c>
      <c r="I3351" s="22">
        <v>1312059</v>
      </c>
      <c r="K3351" s="6" t="s">
        <v>4712</v>
      </c>
      <c r="L3351" s="22">
        <v>2680959</v>
      </c>
    </row>
    <row r="3352" spans="2:12">
      <c r="B3352" s="6" t="s">
        <v>4217</v>
      </c>
      <c r="C3352" s="22">
        <v>0</v>
      </c>
      <c r="E3352" s="6" t="s">
        <v>4214</v>
      </c>
      <c r="F3352" s="22">
        <v>966999</v>
      </c>
      <c r="H3352" s="6" t="s">
        <v>4615</v>
      </c>
      <c r="I3352" s="22">
        <v>0</v>
      </c>
      <c r="K3352" s="6" t="s">
        <v>4714</v>
      </c>
      <c r="L3352" s="22">
        <v>3763134</v>
      </c>
    </row>
    <row r="3353" spans="2:12">
      <c r="B3353" s="6" t="s">
        <v>4218</v>
      </c>
      <c r="C3353" s="22">
        <v>168564</v>
      </c>
      <c r="E3353" s="6" t="s">
        <v>4215</v>
      </c>
      <c r="F3353" s="22">
        <v>0</v>
      </c>
      <c r="H3353" s="6" t="s">
        <v>4616</v>
      </c>
      <c r="I3353" s="22">
        <v>0</v>
      </c>
      <c r="K3353" s="6" t="s">
        <v>4716</v>
      </c>
      <c r="L3353" s="22">
        <v>87004874</v>
      </c>
    </row>
    <row r="3354" spans="2:12">
      <c r="B3354" s="6" t="s">
        <v>4219</v>
      </c>
      <c r="C3354" s="22">
        <v>290550</v>
      </c>
      <c r="E3354" s="6" t="s">
        <v>4216</v>
      </c>
      <c r="F3354" s="22">
        <v>21900</v>
      </c>
      <c r="H3354" s="6" t="s">
        <v>4617</v>
      </c>
      <c r="I3354" s="22">
        <v>3828029</v>
      </c>
      <c r="K3354" s="6" t="s">
        <v>4717</v>
      </c>
      <c r="L3354" s="22">
        <v>709267</v>
      </c>
    </row>
    <row r="3355" spans="2:12">
      <c r="B3355" s="6" t="s">
        <v>4220</v>
      </c>
      <c r="C3355" s="22">
        <v>0</v>
      </c>
      <c r="E3355" s="6" t="s">
        <v>4217</v>
      </c>
      <c r="F3355" s="22">
        <v>0</v>
      </c>
      <c r="H3355" s="6" t="s">
        <v>4618</v>
      </c>
      <c r="I3355" s="22">
        <v>1080959</v>
      </c>
      <c r="K3355" s="6" t="s">
        <v>4718</v>
      </c>
      <c r="L3355" s="22">
        <v>10135362</v>
      </c>
    </row>
    <row r="3356" spans="2:12">
      <c r="B3356" s="6" t="s">
        <v>4221</v>
      </c>
      <c r="C3356" s="22">
        <v>48425</v>
      </c>
      <c r="E3356" s="6" t="s">
        <v>4218</v>
      </c>
      <c r="F3356" s="22">
        <v>63081</v>
      </c>
      <c r="H3356" s="6" t="s">
        <v>4620</v>
      </c>
      <c r="I3356" s="22">
        <v>5289634</v>
      </c>
      <c r="K3356" s="6" t="s">
        <v>7306</v>
      </c>
      <c r="L3356" s="22">
        <v>0</v>
      </c>
    </row>
    <row r="3357" spans="2:12">
      <c r="B3357" s="6" t="s">
        <v>4222</v>
      </c>
      <c r="C3357" s="22">
        <v>0</v>
      </c>
      <c r="E3357" s="6" t="s">
        <v>4219</v>
      </c>
      <c r="F3357" s="22">
        <v>638786</v>
      </c>
      <c r="H3357" s="6" t="s">
        <v>6859</v>
      </c>
      <c r="I3357" s="22">
        <v>0</v>
      </c>
      <c r="K3357" s="6" t="s">
        <v>4720</v>
      </c>
      <c r="L3357" s="22">
        <v>0</v>
      </c>
    </row>
    <row r="3358" spans="2:12">
      <c r="B3358" s="6" t="s">
        <v>4223</v>
      </c>
      <c r="C3358" s="22">
        <v>620884</v>
      </c>
      <c r="E3358" s="6" t="s">
        <v>4220</v>
      </c>
      <c r="F3358" s="22">
        <v>0</v>
      </c>
      <c r="H3358" s="6" t="s">
        <v>4623</v>
      </c>
      <c r="I3358" s="22">
        <v>2436619</v>
      </c>
      <c r="K3358" s="6" t="s">
        <v>4721</v>
      </c>
      <c r="L3358" s="22">
        <v>23153714</v>
      </c>
    </row>
    <row r="3359" spans="2:12">
      <c r="B3359" s="6" t="s">
        <v>4224</v>
      </c>
      <c r="C3359" s="22">
        <v>2502025</v>
      </c>
      <c r="E3359" s="6" t="s">
        <v>4221</v>
      </c>
      <c r="F3359" s="22">
        <v>78531</v>
      </c>
      <c r="H3359" s="6" t="s">
        <v>4625</v>
      </c>
      <c r="I3359" s="22">
        <v>111921</v>
      </c>
      <c r="K3359" s="6" t="s">
        <v>6866</v>
      </c>
      <c r="L3359" s="22">
        <v>0</v>
      </c>
    </row>
    <row r="3360" spans="2:12">
      <c r="B3360" s="6" t="s">
        <v>4225</v>
      </c>
      <c r="C3360" s="22">
        <v>0</v>
      </c>
      <c r="E3360" s="6" t="s">
        <v>4222</v>
      </c>
      <c r="F3360" s="22">
        <v>0</v>
      </c>
      <c r="H3360" s="6" t="s">
        <v>4626</v>
      </c>
      <c r="I3360" s="22">
        <v>15102</v>
      </c>
      <c r="K3360" s="6" t="s">
        <v>4727</v>
      </c>
      <c r="L3360" s="22">
        <v>7177372</v>
      </c>
    </row>
    <row r="3361" spans="2:12">
      <c r="B3361" s="6" t="s">
        <v>4226</v>
      </c>
      <c r="C3361" s="22">
        <v>376480</v>
      </c>
      <c r="E3361" s="6" t="s">
        <v>4223</v>
      </c>
      <c r="F3361" s="22">
        <v>929636</v>
      </c>
      <c r="H3361" s="6" t="s">
        <v>4627</v>
      </c>
      <c r="I3361" s="22">
        <v>0</v>
      </c>
      <c r="K3361" s="6" t="s">
        <v>4729</v>
      </c>
      <c r="L3361" s="22">
        <v>1091030</v>
      </c>
    </row>
    <row r="3362" spans="2:12">
      <c r="B3362" s="6" t="s">
        <v>4227</v>
      </c>
      <c r="C3362" s="22">
        <v>64867</v>
      </c>
      <c r="E3362" s="6" t="s">
        <v>4224</v>
      </c>
      <c r="F3362" s="22">
        <v>2211439</v>
      </c>
      <c r="H3362" s="6" t="s">
        <v>4628</v>
      </c>
      <c r="I3362" s="22">
        <v>0</v>
      </c>
      <c r="K3362" s="6" t="s">
        <v>4731</v>
      </c>
      <c r="L3362" s="22">
        <v>0</v>
      </c>
    </row>
    <row r="3363" spans="2:12">
      <c r="B3363" s="6" t="s">
        <v>4228</v>
      </c>
      <c r="C3363" s="22">
        <v>43010</v>
      </c>
      <c r="E3363" s="6" t="s">
        <v>4225</v>
      </c>
      <c r="F3363" s="22">
        <v>0</v>
      </c>
      <c r="H3363" s="6" t="s">
        <v>4629</v>
      </c>
      <c r="I3363" s="22">
        <v>4967205</v>
      </c>
      <c r="K3363" s="6" t="s">
        <v>4732</v>
      </c>
      <c r="L3363" s="22">
        <v>0</v>
      </c>
    </row>
    <row r="3364" spans="2:12">
      <c r="B3364" s="6" t="s">
        <v>4229</v>
      </c>
      <c r="C3364" s="22">
        <v>16473078</v>
      </c>
      <c r="E3364" s="6" t="s">
        <v>4226</v>
      </c>
      <c r="F3364" s="22">
        <v>200389</v>
      </c>
      <c r="H3364" s="6" t="s">
        <v>4630</v>
      </c>
      <c r="I3364" s="22">
        <v>7662335</v>
      </c>
      <c r="K3364" s="6" t="s">
        <v>7742</v>
      </c>
      <c r="L3364" s="22">
        <v>0</v>
      </c>
    </row>
    <row r="3365" spans="2:12">
      <c r="B3365" s="6" t="s">
        <v>4230</v>
      </c>
      <c r="C3365" s="22">
        <v>555654</v>
      </c>
      <c r="E3365" s="6" t="s">
        <v>4227</v>
      </c>
      <c r="F3365" s="22">
        <v>21561</v>
      </c>
      <c r="H3365" s="6" t="s">
        <v>4631</v>
      </c>
      <c r="I3365" s="22">
        <v>544444</v>
      </c>
      <c r="K3365" s="6" t="s">
        <v>6867</v>
      </c>
      <c r="L3365" s="22">
        <v>48329</v>
      </c>
    </row>
    <row r="3366" spans="2:12">
      <c r="B3366" s="6" t="s">
        <v>4231</v>
      </c>
      <c r="C3366" s="22">
        <v>69624</v>
      </c>
      <c r="E3366" s="6" t="s">
        <v>4228</v>
      </c>
      <c r="F3366" s="22">
        <v>21545</v>
      </c>
      <c r="H3366" s="6" t="s">
        <v>4632</v>
      </c>
      <c r="I3366" s="22">
        <v>126978</v>
      </c>
      <c r="K3366" s="6" t="s">
        <v>4735</v>
      </c>
      <c r="L3366" s="22">
        <v>0</v>
      </c>
    </row>
    <row r="3367" spans="2:12">
      <c r="B3367" s="6" t="s">
        <v>4232</v>
      </c>
      <c r="C3367" s="22">
        <v>7431008</v>
      </c>
      <c r="E3367" s="6" t="s">
        <v>4229</v>
      </c>
      <c r="F3367" s="22">
        <v>15744252</v>
      </c>
      <c r="H3367" s="6" t="s">
        <v>4633</v>
      </c>
      <c r="I3367" s="22">
        <v>294461</v>
      </c>
      <c r="K3367" s="6" t="s">
        <v>4737</v>
      </c>
      <c r="L3367" s="22">
        <v>1571070</v>
      </c>
    </row>
    <row r="3368" spans="2:12">
      <c r="B3368" s="6" t="s">
        <v>4233</v>
      </c>
      <c r="C3368" s="22">
        <v>0</v>
      </c>
      <c r="E3368" s="6" t="s">
        <v>4230</v>
      </c>
      <c r="F3368" s="22">
        <v>266028</v>
      </c>
      <c r="H3368" s="6" t="s">
        <v>4634</v>
      </c>
      <c r="I3368" s="22">
        <v>0</v>
      </c>
      <c r="K3368" s="6" t="s">
        <v>4738</v>
      </c>
      <c r="L3368" s="22">
        <v>79624</v>
      </c>
    </row>
    <row r="3369" spans="2:12">
      <c r="B3369" s="6" t="s">
        <v>4234</v>
      </c>
      <c r="C3369" s="22">
        <v>3735049</v>
      </c>
      <c r="E3369" s="6" t="s">
        <v>4231</v>
      </c>
      <c r="F3369" s="22">
        <v>32734</v>
      </c>
      <c r="H3369" s="6" t="s">
        <v>4635</v>
      </c>
      <c r="I3369" s="22">
        <v>0</v>
      </c>
      <c r="K3369" s="6" t="s">
        <v>4740</v>
      </c>
      <c r="L3369" s="22">
        <v>0</v>
      </c>
    </row>
    <row r="3370" spans="2:12">
      <c r="B3370" s="6" t="s">
        <v>4235</v>
      </c>
      <c r="C3370" s="22">
        <v>0</v>
      </c>
      <c r="E3370" s="6" t="s">
        <v>4232</v>
      </c>
      <c r="F3370" s="22">
        <v>10833113</v>
      </c>
      <c r="H3370" s="6" t="s">
        <v>4636</v>
      </c>
      <c r="I3370" s="22">
        <v>1328122</v>
      </c>
      <c r="K3370" s="6" t="s">
        <v>4741</v>
      </c>
      <c r="L3370" s="22">
        <v>169029</v>
      </c>
    </row>
    <row r="3371" spans="2:12">
      <c r="B3371" s="6" t="s">
        <v>4236</v>
      </c>
      <c r="C3371" s="22">
        <v>6000000</v>
      </c>
      <c r="E3371" s="6" t="s">
        <v>4233</v>
      </c>
      <c r="F3371" s="22">
        <v>43644</v>
      </c>
      <c r="H3371" s="6" t="s">
        <v>4637</v>
      </c>
      <c r="I3371" s="22">
        <v>942944</v>
      </c>
      <c r="K3371" s="6" t="s">
        <v>4742</v>
      </c>
      <c r="L3371" s="22">
        <v>6551124</v>
      </c>
    </row>
    <row r="3372" spans="2:12">
      <c r="B3372" s="6" t="s">
        <v>4237</v>
      </c>
      <c r="C3372" s="22">
        <v>547267</v>
      </c>
      <c r="E3372" s="6" t="s">
        <v>4234</v>
      </c>
      <c r="F3372" s="22">
        <v>6270690</v>
      </c>
      <c r="H3372" s="6" t="s">
        <v>4638</v>
      </c>
      <c r="I3372" s="22">
        <v>15917</v>
      </c>
      <c r="K3372" s="6" t="s">
        <v>4743</v>
      </c>
      <c r="L3372" s="22">
        <v>355038</v>
      </c>
    </row>
    <row r="3373" spans="2:12">
      <c r="B3373" s="6" t="s">
        <v>4238</v>
      </c>
      <c r="C3373" s="22">
        <v>28347101</v>
      </c>
      <c r="E3373" s="6" t="s">
        <v>4235</v>
      </c>
      <c r="F3373" s="22">
        <v>0</v>
      </c>
      <c r="H3373" s="6" t="s">
        <v>4639</v>
      </c>
      <c r="I3373" s="22">
        <v>200952</v>
      </c>
      <c r="K3373" s="6" t="s">
        <v>4745</v>
      </c>
      <c r="L3373" s="22">
        <v>14620</v>
      </c>
    </row>
    <row r="3374" spans="2:12">
      <c r="B3374" s="6" t="s">
        <v>4239</v>
      </c>
      <c r="C3374" s="22">
        <v>1584761</v>
      </c>
      <c r="E3374" s="6" t="s">
        <v>4236</v>
      </c>
      <c r="F3374" s="22">
        <v>444863</v>
      </c>
      <c r="H3374" s="6" t="s">
        <v>4641</v>
      </c>
      <c r="I3374" s="22">
        <v>5045617</v>
      </c>
      <c r="K3374" s="6" t="s">
        <v>7307</v>
      </c>
      <c r="L3374" s="22">
        <v>0</v>
      </c>
    </row>
    <row r="3375" spans="2:12">
      <c r="B3375" s="6" t="s">
        <v>4240</v>
      </c>
      <c r="C3375" s="22">
        <v>0</v>
      </c>
      <c r="E3375" s="6" t="s">
        <v>4237</v>
      </c>
      <c r="F3375" s="22">
        <v>237285</v>
      </c>
      <c r="H3375" s="6" t="s">
        <v>4642</v>
      </c>
      <c r="I3375" s="22">
        <v>7783081</v>
      </c>
      <c r="K3375" s="6" t="s">
        <v>7743</v>
      </c>
      <c r="L3375" s="22">
        <v>21763</v>
      </c>
    </row>
    <row r="3376" spans="2:12">
      <c r="B3376" s="6" t="s">
        <v>4241</v>
      </c>
      <c r="C3376" s="22">
        <v>0</v>
      </c>
      <c r="E3376" s="6" t="s">
        <v>4238</v>
      </c>
      <c r="F3376" s="22">
        <v>29463344</v>
      </c>
      <c r="H3376" s="6" t="s">
        <v>4643</v>
      </c>
      <c r="I3376" s="22">
        <v>16016400</v>
      </c>
      <c r="K3376" s="6" t="s">
        <v>7308</v>
      </c>
      <c r="L3376" s="22">
        <v>0</v>
      </c>
    </row>
    <row r="3377" spans="2:12">
      <c r="B3377" s="6" t="s">
        <v>4242</v>
      </c>
      <c r="C3377" s="22">
        <v>0</v>
      </c>
      <c r="E3377" s="6" t="s">
        <v>4239</v>
      </c>
      <c r="F3377" s="22">
        <v>1612510</v>
      </c>
      <c r="H3377" s="6" t="s">
        <v>4644</v>
      </c>
      <c r="I3377" s="22">
        <v>4773075</v>
      </c>
      <c r="K3377" s="6" t="s">
        <v>4748</v>
      </c>
      <c r="L3377" s="22">
        <v>0</v>
      </c>
    </row>
    <row r="3378" spans="2:12">
      <c r="B3378" s="6" t="s">
        <v>4243</v>
      </c>
      <c r="C3378" s="22">
        <v>61642</v>
      </c>
      <c r="E3378" s="6" t="s">
        <v>4240</v>
      </c>
      <c r="F3378" s="22">
        <v>0</v>
      </c>
      <c r="H3378" s="6" t="s">
        <v>4645</v>
      </c>
      <c r="I3378" s="22">
        <v>0</v>
      </c>
      <c r="K3378" s="6" t="s">
        <v>4749</v>
      </c>
      <c r="L3378" s="22">
        <v>9623613</v>
      </c>
    </row>
    <row r="3379" spans="2:12">
      <c r="B3379" s="6" t="s">
        <v>4244</v>
      </c>
      <c r="C3379" s="22">
        <v>1939607</v>
      </c>
      <c r="E3379" s="6" t="s">
        <v>4242</v>
      </c>
      <c r="F3379" s="22">
        <v>0</v>
      </c>
      <c r="H3379" s="6" t="s">
        <v>4646</v>
      </c>
      <c r="I3379" s="22">
        <v>350903</v>
      </c>
      <c r="K3379" s="6" t="s">
        <v>4750</v>
      </c>
      <c r="L3379" s="22">
        <v>135035</v>
      </c>
    </row>
    <row r="3380" spans="2:12">
      <c r="B3380" s="6" t="s">
        <v>4245</v>
      </c>
      <c r="C3380" s="22">
        <v>362711</v>
      </c>
      <c r="E3380" s="6" t="s">
        <v>4243</v>
      </c>
      <c r="F3380" s="22">
        <v>18336</v>
      </c>
      <c r="H3380" s="6" t="s">
        <v>4647</v>
      </c>
      <c r="I3380" s="22">
        <v>2039594</v>
      </c>
      <c r="K3380" s="6" t="s">
        <v>4751</v>
      </c>
      <c r="L3380" s="22">
        <v>0</v>
      </c>
    </row>
    <row r="3381" spans="2:12">
      <c r="B3381" s="6" t="s">
        <v>4246</v>
      </c>
      <c r="C3381" s="22">
        <v>15788</v>
      </c>
      <c r="E3381" s="6" t="s">
        <v>4244</v>
      </c>
      <c r="F3381" s="22">
        <v>1701969</v>
      </c>
      <c r="H3381" s="6" t="s">
        <v>4649</v>
      </c>
      <c r="I3381" s="22">
        <v>0</v>
      </c>
      <c r="K3381" s="6" t="s">
        <v>4754</v>
      </c>
      <c r="L3381" s="22">
        <v>0</v>
      </c>
    </row>
    <row r="3382" spans="2:12">
      <c r="B3382" s="6" t="s">
        <v>4247</v>
      </c>
      <c r="C3382" s="22">
        <v>509283</v>
      </c>
      <c r="E3382" s="6" t="s">
        <v>4245</v>
      </c>
      <c r="F3382" s="22">
        <v>483859</v>
      </c>
      <c r="H3382" s="6" t="s">
        <v>4650</v>
      </c>
      <c r="I3382" s="22">
        <v>188561</v>
      </c>
      <c r="K3382" s="6" t="s">
        <v>4756</v>
      </c>
      <c r="L3382" s="22">
        <v>4167934</v>
      </c>
    </row>
    <row r="3383" spans="2:12">
      <c r="B3383" s="6" t="s">
        <v>4248</v>
      </c>
      <c r="C3383" s="22">
        <v>37793</v>
      </c>
      <c r="E3383" s="6" t="s">
        <v>4246</v>
      </c>
      <c r="F3383" s="22">
        <v>15580</v>
      </c>
      <c r="H3383" s="6" t="s">
        <v>6860</v>
      </c>
      <c r="I3383" s="22">
        <v>87780</v>
      </c>
      <c r="K3383" s="6" t="s">
        <v>4758</v>
      </c>
      <c r="L3383" s="22">
        <v>34057</v>
      </c>
    </row>
    <row r="3384" spans="2:12">
      <c r="B3384" s="6" t="s">
        <v>4249</v>
      </c>
      <c r="C3384" s="22">
        <v>0</v>
      </c>
      <c r="E3384" s="6" t="s">
        <v>4247</v>
      </c>
      <c r="F3384" s="22">
        <v>1023438</v>
      </c>
      <c r="H3384" s="6" t="s">
        <v>4653</v>
      </c>
      <c r="I3384" s="22">
        <v>60294</v>
      </c>
      <c r="K3384" s="6" t="s">
        <v>4759</v>
      </c>
      <c r="L3384" s="22">
        <v>68580</v>
      </c>
    </row>
    <row r="3385" spans="2:12">
      <c r="B3385" s="6" t="s">
        <v>4250</v>
      </c>
      <c r="C3385" s="22">
        <v>6690587</v>
      </c>
      <c r="E3385" s="6" t="s">
        <v>4248</v>
      </c>
      <c r="F3385" s="22">
        <v>0</v>
      </c>
      <c r="H3385" s="6" t="s">
        <v>4654</v>
      </c>
      <c r="I3385" s="22">
        <v>0</v>
      </c>
      <c r="K3385" s="6" t="s">
        <v>6868</v>
      </c>
      <c r="L3385" s="22">
        <v>0</v>
      </c>
    </row>
    <row r="3386" spans="2:12">
      <c r="B3386" s="6" t="s">
        <v>4251</v>
      </c>
      <c r="C3386" s="22">
        <v>0</v>
      </c>
      <c r="E3386" s="6" t="s">
        <v>4249</v>
      </c>
      <c r="F3386" s="22">
        <v>0</v>
      </c>
      <c r="H3386" s="6" t="s">
        <v>4655</v>
      </c>
      <c r="I3386" s="22">
        <v>0</v>
      </c>
      <c r="K3386" s="6" t="s">
        <v>4760</v>
      </c>
      <c r="L3386" s="22">
        <v>2239058</v>
      </c>
    </row>
    <row r="3387" spans="2:12">
      <c r="B3387" s="6" t="s">
        <v>4252</v>
      </c>
      <c r="C3387" s="22">
        <v>980</v>
      </c>
      <c r="E3387" s="6" t="s">
        <v>4250</v>
      </c>
      <c r="F3387" s="22">
        <v>3101221</v>
      </c>
      <c r="H3387" s="6" t="s">
        <v>4657</v>
      </c>
      <c r="I3387" s="22">
        <v>14532011</v>
      </c>
      <c r="K3387" s="6" t="s">
        <v>7309</v>
      </c>
      <c r="L3387" s="22">
        <v>0</v>
      </c>
    </row>
    <row r="3388" spans="2:12">
      <c r="B3388" s="6" t="s">
        <v>4253</v>
      </c>
      <c r="C3388" s="22">
        <v>0</v>
      </c>
      <c r="E3388" s="6" t="s">
        <v>4251</v>
      </c>
      <c r="F3388" s="22">
        <v>0</v>
      </c>
      <c r="H3388" s="6" t="s">
        <v>4658</v>
      </c>
      <c r="I3388" s="22">
        <v>8885</v>
      </c>
      <c r="K3388" s="6" t="s">
        <v>4761</v>
      </c>
      <c r="L3388" s="22">
        <v>326105</v>
      </c>
    </row>
    <row r="3389" spans="2:12">
      <c r="B3389" s="6" t="s">
        <v>4254</v>
      </c>
      <c r="C3389" s="22">
        <v>0</v>
      </c>
      <c r="E3389" s="6" t="s">
        <v>4252</v>
      </c>
      <c r="F3389" s="22">
        <v>0</v>
      </c>
      <c r="H3389" s="6" t="s">
        <v>4659</v>
      </c>
      <c r="I3389" s="22">
        <v>0</v>
      </c>
      <c r="K3389" s="6" t="s">
        <v>4764</v>
      </c>
      <c r="L3389" s="22">
        <v>716711</v>
      </c>
    </row>
    <row r="3390" spans="2:12">
      <c r="B3390" s="6" t="s">
        <v>4255</v>
      </c>
      <c r="C3390" s="22">
        <v>0</v>
      </c>
      <c r="E3390" s="6" t="s">
        <v>4253</v>
      </c>
      <c r="F3390" s="22">
        <v>0</v>
      </c>
      <c r="H3390" s="6" t="s">
        <v>4660</v>
      </c>
      <c r="I3390" s="22">
        <v>40000</v>
      </c>
      <c r="K3390" s="6" t="s">
        <v>4765</v>
      </c>
      <c r="L3390" s="22">
        <v>93842</v>
      </c>
    </row>
    <row r="3391" spans="2:12">
      <c r="B3391" s="6" t="s">
        <v>4256</v>
      </c>
      <c r="C3391" s="22">
        <v>0</v>
      </c>
      <c r="E3391" s="6" t="s">
        <v>4254</v>
      </c>
      <c r="F3391" s="22">
        <v>0</v>
      </c>
      <c r="H3391" s="6" t="s">
        <v>4662</v>
      </c>
      <c r="I3391" s="22">
        <v>11683</v>
      </c>
      <c r="K3391" s="6" t="s">
        <v>4766</v>
      </c>
      <c r="L3391" s="22">
        <v>31517</v>
      </c>
    </row>
    <row r="3392" spans="2:12">
      <c r="B3392" s="6" t="s">
        <v>4257</v>
      </c>
      <c r="C3392" s="22">
        <v>0</v>
      </c>
      <c r="E3392" s="6" t="s">
        <v>4256</v>
      </c>
      <c r="F3392" s="22">
        <v>9741</v>
      </c>
      <c r="H3392" s="6" t="s">
        <v>4664</v>
      </c>
      <c r="I3392" s="22">
        <v>194589</v>
      </c>
      <c r="K3392" s="6" t="s">
        <v>4767</v>
      </c>
      <c r="L3392" s="22">
        <v>87379</v>
      </c>
    </row>
    <row r="3393" spans="2:12">
      <c r="B3393" s="6" t="s">
        <v>4258</v>
      </c>
      <c r="C3393" s="22">
        <v>0</v>
      </c>
      <c r="E3393" s="6" t="s">
        <v>4257</v>
      </c>
      <c r="F3393" s="22">
        <v>0</v>
      </c>
      <c r="H3393" s="6" t="s">
        <v>4665</v>
      </c>
      <c r="I3393" s="22">
        <v>65400</v>
      </c>
      <c r="K3393" s="6" t="s">
        <v>4769</v>
      </c>
      <c r="L3393" s="22">
        <v>0</v>
      </c>
    </row>
    <row r="3394" spans="2:12">
      <c r="B3394" s="6" t="s">
        <v>4259</v>
      </c>
      <c r="C3394" s="22">
        <v>4597551</v>
      </c>
      <c r="E3394" s="6" t="s">
        <v>4258</v>
      </c>
      <c r="F3394" s="22">
        <v>0</v>
      </c>
      <c r="H3394" s="6" t="s">
        <v>4666</v>
      </c>
      <c r="I3394" s="22">
        <v>1976151</v>
      </c>
      <c r="K3394" s="6" t="s">
        <v>4770</v>
      </c>
      <c r="L3394" s="22">
        <v>1193871</v>
      </c>
    </row>
    <row r="3395" spans="2:12">
      <c r="B3395" s="6" t="s">
        <v>4260</v>
      </c>
      <c r="C3395" s="22">
        <v>5249390</v>
      </c>
      <c r="E3395" s="6" t="s">
        <v>6839</v>
      </c>
      <c r="F3395" s="22">
        <v>1871782</v>
      </c>
      <c r="H3395" s="6" t="s">
        <v>4667</v>
      </c>
      <c r="I3395" s="22">
        <v>1547922</v>
      </c>
      <c r="K3395" s="6" t="s">
        <v>4771</v>
      </c>
      <c r="L3395" s="22">
        <v>0</v>
      </c>
    </row>
    <row r="3396" spans="2:12">
      <c r="B3396" s="6" t="s">
        <v>4261</v>
      </c>
      <c r="C3396" s="22">
        <v>0</v>
      </c>
      <c r="E3396" s="6" t="s">
        <v>4259</v>
      </c>
      <c r="F3396" s="22">
        <v>5088478</v>
      </c>
      <c r="H3396" s="6" t="s">
        <v>4668</v>
      </c>
      <c r="I3396" s="22">
        <v>113788</v>
      </c>
      <c r="K3396" s="6" t="s">
        <v>7310</v>
      </c>
      <c r="L3396" s="22">
        <v>0</v>
      </c>
    </row>
    <row r="3397" spans="2:12">
      <c r="B3397" s="6" t="s">
        <v>4262</v>
      </c>
      <c r="C3397" s="22">
        <v>41454</v>
      </c>
      <c r="E3397" s="6" t="s">
        <v>4260</v>
      </c>
      <c r="F3397" s="22">
        <v>4970453</v>
      </c>
      <c r="H3397" s="6" t="s">
        <v>4672</v>
      </c>
      <c r="I3397" s="22">
        <v>0</v>
      </c>
      <c r="K3397" s="6" t="s">
        <v>6869</v>
      </c>
      <c r="L3397" s="22">
        <v>330349</v>
      </c>
    </row>
    <row r="3398" spans="2:12">
      <c r="B3398" s="6" t="s">
        <v>4263</v>
      </c>
      <c r="C3398" s="22">
        <v>0</v>
      </c>
      <c r="E3398" s="6" t="s">
        <v>4261</v>
      </c>
      <c r="F3398" s="22">
        <v>0</v>
      </c>
      <c r="H3398" s="6" t="s">
        <v>4673</v>
      </c>
      <c r="I3398" s="22">
        <v>0</v>
      </c>
      <c r="K3398" s="6" t="s">
        <v>4773</v>
      </c>
      <c r="L3398" s="22">
        <v>1023311</v>
      </c>
    </row>
    <row r="3399" spans="2:12">
      <c r="B3399" s="6" t="s">
        <v>4264</v>
      </c>
      <c r="C3399" s="22">
        <v>0</v>
      </c>
      <c r="E3399" s="6" t="s">
        <v>4262</v>
      </c>
      <c r="F3399" s="22">
        <v>0</v>
      </c>
      <c r="H3399" s="6" t="s">
        <v>4674</v>
      </c>
      <c r="I3399" s="22">
        <v>0</v>
      </c>
      <c r="K3399" s="6" t="s">
        <v>4774</v>
      </c>
      <c r="L3399" s="22">
        <v>111074</v>
      </c>
    </row>
    <row r="3400" spans="2:12">
      <c r="B3400" s="6" t="s">
        <v>4265</v>
      </c>
      <c r="C3400" s="22">
        <v>0</v>
      </c>
      <c r="E3400" s="6" t="s">
        <v>4263</v>
      </c>
      <c r="F3400" s="22">
        <v>0</v>
      </c>
      <c r="H3400" s="6" t="s">
        <v>4676</v>
      </c>
      <c r="I3400" s="22">
        <v>9743</v>
      </c>
      <c r="K3400" s="6" t="s">
        <v>4775</v>
      </c>
      <c r="L3400" s="22">
        <v>2117815</v>
      </c>
    </row>
    <row r="3401" spans="2:12">
      <c r="B3401" s="6" t="s">
        <v>4266</v>
      </c>
      <c r="C3401" s="22">
        <v>0</v>
      </c>
      <c r="E3401" s="6" t="s">
        <v>4264</v>
      </c>
      <c r="F3401" s="22">
        <v>29640</v>
      </c>
      <c r="H3401" s="6" t="s">
        <v>4677</v>
      </c>
      <c r="I3401" s="22">
        <v>157912</v>
      </c>
      <c r="K3401" s="6" t="s">
        <v>4776</v>
      </c>
      <c r="L3401" s="22">
        <v>0</v>
      </c>
    </row>
    <row r="3402" spans="2:12">
      <c r="B3402" s="6" t="s">
        <v>4267</v>
      </c>
      <c r="C3402" s="22">
        <v>1172658</v>
      </c>
      <c r="E3402" s="6" t="s">
        <v>4265</v>
      </c>
      <c r="F3402" s="22">
        <v>0</v>
      </c>
      <c r="H3402" s="6" t="s">
        <v>4678</v>
      </c>
      <c r="I3402" s="22">
        <v>679699</v>
      </c>
      <c r="K3402" s="6" t="s">
        <v>6870</v>
      </c>
      <c r="L3402" s="22">
        <v>640147</v>
      </c>
    </row>
    <row r="3403" spans="2:12">
      <c r="B3403" s="6" t="s">
        <v>4268</v>
      </c>
      <c r="C3403" s="22">
        <v>0</v>
      </c>
      <c r="E3403" s="6" t="s">
        <v>4266</v>
      </c>
      <c r="F3403" s="22">
        <v>0</v>
      </c>
      <c r="H3403" s="6" t="s">
        <v>4679</v>
      </c>
      <c r="I3403" s="22">
        <v>133425</v>
      </c>
      <c r="K3403" s="6" t="s">
        <v>4778</v>
      </c>
      <c r="L3403" s="22">
        <v>0</v>
      </c>
    </row>
    <row r="3404" spans="2:12">
      <c r="B3404" s="6" t="s">
        <v>4269</v>
      </c>
      <c r="C3404" s="22">
        <v>45025</v>
      </c>
      <c r="E3404" s="6" t="s">
        <v>4267</v>
      </c>
      <c r="F3404" s="22">
        <v>1307211</v>
      </c>
      <c r="H3404" s="6" t="s">
        <v>4680</v>
      </c>
      <c r="I3404" s="22">
        <v>0</v>
      </c>
      <c r="K3404" s="6" t="s">
        <v>4779</v>
      </c>
      <c r="L3404" s="22">
        <v>2416875</v>
      </c>
    </row>
    <row r="3405" spans="2:12">
      <c r="B3405" s="6" t="s">
        <v>4270</v>
      </c>
      <c r="C3405" s="22">
        <v>1105</v>
      </c>
      <c r="E3405" s="6" t="s">
        <v>4269</v>
      </c>
      <c r="F3405" s="22">
        <v>60859</v>
      </c>
      <c r="H3405" s="6" t="s">
        <v>4681</v>
      </c>
      <c r="I3405" s="22">
        <v>2251251</v>
      </c>
      <c r="K3405" s="6" t="s">
        <v>7744</v>
      </c>
      <c r="L3405" s="22">
        <v>11159</v>
      </c>
    </row>
    <row r="3406" spans="2:12">
      <c r="B3406" s="6" t="s">
        <v>4271</v>
      </c>
      <c r="C3406" s="22">
        <v>1882642</v>
      </c>
      <c r="E3406" s="6" t="s">
        <v>4271</v>
      </c>
      <c r="F3406" s="22">
        <v>1174703</v>
      </c>
      <c r="H3406" s="6" t="s">
        <v>4682</v>
      </c>
      <c r="I3406" s="22">
        <v>2387747</v>
      </c>
      <c r="K3406" s="6" t="s">
        <v>6871</v>
      </c>
      <c r="L3406" s="22">
        <v>0</v>
      </c>
    </row>
    <row r="3407" spans="2:12">
      <c r="B3407" s="6" t="s">
        <v>4272</v>
      </c>
      <c r="C3407" s="22">
        <v>132205</v>
      </c>
      <c r="E3407" s="6" t="s">
        <v>4272</v>
      </c>
      <c r="F3407" s="22">
        <v>145110</v>
      </c>
      <c r="H3407" s="6" t="s">
        <v>7302</v>
      </c>
      <c r="I3407" s="22">
        <v>0</v>
      </c>
      <c r="K3407" s="6" t="s">
        <v>4781</v>
      </c>
      <c r="L3407" s="22">
        <v>60648</v>
      </c>
    </row>
    <row r="3408" spans="2:12">
      <c r="B3408" s="6" t="s">
        <v>4273</v>
      </c>
      <c r="C3408" s="22">
        <v>900</v>
      </c>
      <c r="E3408" s="6" t="s">
        <v>4273</v>
      </c>
      <c r="F3408" s="22">
        <v>6195</v>
      </c>
      <c r="H3408" s="6" t="s">
        <v>6861</v>
      </c>
      <c r="I3408" s="22">
        <v>136182</v>
      </c>
      <c r="K3408" s="6" t="s">
        <v>4782</v>
      </c>
      <c r="L3408" s="22">
        <v>428</v>
      </c>
    </row>
    <row r="3409" spans="2:12">
      <c r="B3409" s="6" t="s">
        <v>4274</v>
      </c>
      <c r="C3409" s="22">
        <v>699070</v>
      </c>
      <c r="E3409" s="6" t="s">
        <v>4274</v>
      </c>
      <c r="F3409" s="22">
        <v>669047</v>
      </c>
      <c r="H3409" s="6" t="s">
        <v>6862</v>
      </c>
      <c r="I3409" s="22">
        <v>933304</v>
      </c>
      <c r="K3409" s="6" t="s">
        <v>4783</v>
      </c>
      <c r="L3409" s="22">
        <v>385380</v>
      </c>
    </row>
    <row r="3410" spans="2:12">
      <c r="B3410" s="6" t="s">
        <v>4275</v>
      </c>
      <c r="C3410" s="22">
        <v>1693346</v>
      </c>
      <c r="E3410" s="6" t="s">
        <v>6840</v>
      </c>
      <c r="F3410" s="22">
        <v>0</v>
      </c>
      <c r="H3410" s="6" t="s">
        <v>4683</v>
      </c>
      <c r="I3410" s="22">
        <v>74706</v>
      </c>
      <c r="K3410" s="6" t="s">
        <v>7745</v>
      </c>
      <c r="L3410" s="22">
        <v>0</v>
      </c>
    </row>
    <row r="3411" spans="2:12">
      <c r="B3411" s="6" t="s">
        <v>4276</v>
      </c>
      <c r="C3411" s="22">
        <v>495929</v>
      </c>
      <c r="E3411" s="6" t="s">
        <v>4275</v>
      </c>
      <c r="F3411" s="22">
        <v>299330</v>
      </c>
      <c r="H3411" s="6" t="s">
        <v>4684</v>
      </c>
      <c r="I3411" s="22">
        <v>149557</v>
      </c>
      <c r="K3411" s="6" t="s">
        <v>4785</v>
      </c>
      <c r="L3411" s="22">
        <v>409063</v>
      </c>
    </row>
    <row r="3412" spans="2:12">
      <c r="B3412" s="6" t="s">
        <v>4277</v>
      </c>
      <c r="C3412" s="22">
        <v>0</v>
      </c>
      <c r="E3412" s="6" t="s">
        <v>4276</v>
      </c>
      <c r="F3412" s="22">
        <v>938937</v>
      </c>
      <c r="H3412" s="6" t="s">
        <v>7303</v>
      </c>
      <c r="I3412" s="22">
        <v>0</v>
      </c>
      <c r="K3412" s="6" t="s">
        <v>4786</v>
      </c>
      <c r="L3412" s="22">
        <v>40833</v>
      </c>
    </row>
    <row r="3413" spans="2:12">
      <c r="B3413" s="6" t="s">
        <v>4278</v>
      </c>
      <c r="C3413" s="22">
        <v>2138773</v>
      </c>
      <c r="E3413" s="6" t="s">
        <v>6841</v>
      </c>
      <c r="F3413" s="22">
        <v>333103</v>
      </c>
      <c r="H3413" s="6" t="s">
        <v>7304</v>
      </c>
      <c r="I3413" s="22">
        <v>0</v>
      </c>
      <c r="K3413" s="6" t="s">
        <v>4787</v>
      </c>
      <c r="L3413" s="22">
        <v>15750</v>
      </c>
    </row>
    <row r="3414" spans="2:12">
      <c r="B3414" s="6" t="s">
        <v>4279</v>
      </c>
      <c r="C3414" s="22">
        <v>0</v>
      </c>
      <c r="E3414" s="6" t="s">
        <v>4277</v>
      </c>
      <c r="F3414" s="22">
        <v>3486584</v>
      </c>
      <c r="H3414" s="6" t="s">
        <v>4685</v>
      </c>
      <c r="I3414" s="22">
        <v>321932</v>
      </c>
      <c r="K3414" s="6" t="s">
        <v>4788</v>
      </c>
      <c r="L3414" s="22">
        <v>0</v>
      </c>
    </row>
    <row r="3415" spans="2:12">
      <c r="B3415" s="6" t="s">
        <v>4280</v>
      </c>
      <c r="C3415" s="22">
        <v>0</v>
      </c>
      <c r="E3415" s="6" t="s">
        <v>4278</v>
      </c>
      <c r="F3415" s="22">
        <v>759303</v>
      </c>
      <c r="H3415" s="6" t="s">
        <v>4688</v>
      </c>
      <c r="I3415" s="22">
        <v>0</v>
      </c>
      <c r="K3415" s="6" t="s">
        <v>7311</v>
      </c>
      <c r="L3415" s="22">
        <v>0</v>
      </c>
    </row>
    <row r="3416" spans="2:12">
      <c r="B3416" s="6" t="s">
        <v>4281</v>
      </c>
      <c r="C3416" s="22">
        <v>0</v>
      </c>
      <c r="E3416" s="6" t="s">
        <v>4279</v>
      </c>
      <c r="F3416" s="22">
        <v>16406</v>
      </c>
      <c r="H3416" s="6" t="s">
        <v>4691</v>
      </c>
      <c r="I3416" s="22">
        <v>0</v>
      </c>
      <c r="K3416" s="6" t="s">
        <v>4789</v>
      </c>
      <c r="L3416" s="22">
        <v>1815197</v>
      </c>
    </row>
    <row r="3417" spans="2:12">
      <c r="B3417" s="6" t="s">
        <v>4282</v>
      </c>
      <c r="C3417" s="22">
        <v>60842</v>
      </c>
      <c r="E3417" s="6" t="s">
        <v>4280</v>
      </c>
      <c r="F3417" s="22">
        <v>0</v>
      </c>
      <c r="H3417" s="6" t="s">
        <v>4692</v>
      </c>
      <c r="I3417" s="22">
        <v>14283043</v>
      </c>
      <c r="K3417" s="6" t="s">
        <v>4790</v>
      </c>
      <c r="L3417" s="22">
        <v>0</v>
      </c>
    </row>
    <row r="3418" spans="2:12">
      <c r="B3418" s="6" t="s">
        <v>4283</v>
      </c>
      <c r="C3418" s="22">
        <v>1084402</v>
      </c>
      <c r="E3418" s="6" t="s">
        <v>4281</v>
      </c>
      <c r="F3418" s="22">
        <v>0</v>
      </c>
      <c r="H3418" s="6" t="s">
        <v>4693</v>
      </c>
      <c r="I3418" s="22">
        <v>2639035</v>
      </c>
      <c r="K3418" s="6" t="s">
        <v>4791</v>
      </c>
      <c r="L3418" s="22">
        <v>1648272</v>
      </c>
    </row>
    <row r="3419" spans="2:12">
      <c r="B3419" s="6" t="s">
        <v>4284</v>
      </c>
      <c r="C3419" s="22">
        <v>0</v>
      </c>
      <c r="E3419" s="6" t="s">
        <v>4282</v>
      </c>
      <c r="F3419" s="22">
        <v>64260</v>
      </c>
      <c r="H3419" s="6" t="s">
        <v>4694</v>
      </c>
      <c r="I3419" s="22">
        <v>0</v>
      </c>
      <c r="K3419" s="6" t="s">
        <v>4792</v>
      </c>
      <c r="L3419" s="22">
        <v>1184032</v>
      </c>
    </row>
    <row r="3420" spans="2:12">
      <c r="B3420" s="6" t="s">
        <v>4285</v>
      </c>
      <c r="C3420" s="22">
        <v>22781</v>
      </c>
      <c r="E3420" s="6" t="s">
        <v>4283</v>
      </c>
      <c r="F3420" s="22">
        <v>864838</v>
      </c>
      <c r="H3420" s="6" t="s">
        <v>4696</v>
      </c>
      <c r="I3420" s="22">
        <v>0</v>
      </c>
      <c r="K3420" s="6" t="s">
        <v>7312</v>
      </c>
      <c r="L3420" s="22">
        <v>4413400</v>
      </c>
    </row>
    <row r="3421" spans="2:12">
      <c r="B3421" s="6" t="s">
        <v>4286</v>
      </c>
      <c r="C3421" s="22">
        <v>29911</v>
      </c>
      <c r="E3421" s="6" t="s">
        <v>6842</v>
      </c>
      <c r="F3421" s="22">
        <v>13014</v>
      </c>
      <c r="H3421" s="6" t="s">
        <v>4698</v>
      </c>
      <c r="I3421" s="22">
        <v>4182</v>
      </c>
      <c r="K3421" s="6" t="s">
        <v>4794</v>
      </c>
      <c r="L3421" s="22">
        <v>718195</v>
      </c>
    </row>
    <row r="3422" spans="2:12">
      <c r="B3422" s="6" t="s">
        <v>4287</v>
      </c>
      <c r="C3422" s="22">
        <v>31086</v>
      </c>
      <c r="E3422" s="6" t="s">
        <v>4284</v>
      </c>
      <c r="F3422" s="22">
        <v>0</v>
      </c>
      <c r="H3422" s="6" t="s">
        <v>4699</v>
      </c>
      <c r="I3422" s="22">
        <v>77695</v>
      </c>
      <c r="K3422" s="6" t="s">
        <v>4795</v>
      </c>
      <c r="L3422" s="22">
        <v>9790941</v>
      </c>
    </row>
    <row r="3423" spans="2:12">
      <c r="B3423" s="6" t="s">
        <v>4288</v>
      </c>
      <c r="C3423" s="22">
        <v>0</v>
      </c>
      <c r="E3423" s="6" t="s">
        <v>4285</v>
      </c>
      <c r="F3423" s="22">
        <v>7477</v>
      </c>
      <c r="H3423" s="6" t="s">
        <v>6863</v>
      </c>
      <c r="I3423" s="22">
        <v>0</v>
      </c>
      <c r="K3423" s="6" t="s">
        <v>7313</v>
      </c>
      <c r="L3423" s="22">
        <v>0</v>
      </c>
    </row>
    <row r="3424" spans="2:12">
      <c r="B3424" s="6" t="s">
        <v>4289</v>
      </c>
      <c r="C3424" s="22">
        <v>59027</v>
      </c>
      <c r="E3424" s="6" t="s">
        <v>4286</v>
      </c>
      <c r="F3424" s="22">
        <v>11504</v>
      </c>
      <c r="H3424" s="6" t="s">
        <v>6864</v>
      </c>
      <c r="I3424" s="22">
        <v>0</v>
      </c>
      <c r="K3424" s="6" t="s">
        <v>4796</v>
      </c>
      <c r="L3424" s="22">
        <v>10304</v>
      </c>
    </row>
    <row r="3425" spans="2:12">
      <c r="B3425" s="6" t="s">
        <v>4290</v>
      </c>
      <c r="C3425" s="22">
        <v>1052579</v>
      </c>
      <c r="E3425" s="6" t="s">
        <v>4287</v>
      </c>
      <c r="F3425" s="22">
        <v>2089</v>
      </c>
      <c r="H3425" s="6" t="s">
        <v>4700</v>
      </c>
      <c r="I3425" s="22">
        <v>118182</v>
      </c>
      <c r="K3425" s="6" t="s">
        <v>4797</v>
      </c>
      <c r="L3425" s="22">
        <v>582199</v>
      </c>
    </row>
    <row r="3426" spans="2:12">
      <c r="B3426" s="6" t="s">
        <v>4291</v>
      </c>
      <c r="C3426" s="22">
        <v>0</v>
      </c>
      <c r="E3426" s="6" t="s">
        <v>4288</v>
      </c>
      <c r="F3426" s="22">
        <v>0</v>
      </c>
      <c r="H3426" s="6" t="s">
        <v>4702</v>
      </c>
      <c r="I3426" s="22">
        <v>53478</v>
      </c>
      <c r="K3426" s="6" t="s">
        <v>4799</v>
      </c>
      <c r="L3426" s="22">
        <v>13710948</v>
      </c>
    </row>
    <row r="3427" spans="2:12">
      <c r="B3427" s="6" t="s">
        <v>4292</v>
      </c>
      <c r="C3427" s="22">
        <v>0</v>
      </c>
      <c r="E3427" s="6" t="s">
        <v>4289</v>
      </c>
      <c r="F3427" s="22">
        <v>0</v>
      </c>
      <c r="H3427" s="6" t="s">
        <v>7305</v>
      </c>
      <c r="I3427" s="22">
        <v>0</v>
      </c>
      <c r="K3427" s="6" t="s">
        <v>4800</v>
      </c>
      <c r="L3427" s="22">
        <v>0</v>
      </c>
    </row>
    <row r="3428" spans="2:12">
      <c r="B3428" s="6" t="s">
        <v>4293</v>
      </c>
      <c r="C3428" s="22">
        <v>0</v>
      </c>
      <c r="E3428" s="6" t="s">
        <v>4290</v>
      </c>
      <c r="F3428" s="22">
        <v>836515</v>
      </c>
      <c r="H3428" s="6" t="s">
        <v>4705</v>
      </c>
      <c r="I3428" s="22">
        <v>882596</v>
      </c>
      <c r="K3428" s="6" t="s">
        <v>7314</v>
      </c>
      <c r="L3428" s="22">
        <v>0</v>
      </c>
    </row>
    <row r="3429" spans="2:12">
      <c r="B3429" s="6" t="s">
        <v>4294</v>
      </c>
      <c r="C3429" s="22">
        <v>0</v>
      </c>
      <c r="E3429" s="6" t="s">
        <v>4294</v>
      </c>
      <c r="F3429" s="22">
        <v>0</v>
      </c>
      <c r="H3429" s="6" t="s">
        <v>4706</v>
      </c>
      <c r="I3429" s="22">
        <v>0</v>
      </c>
      <c r="K3429" s="6" t="s">
        <v>4801</v>
      </c>
      <c r="L3429" s="22">
        <v>4174286</v>
      </c>
    </row>
    <row r="3430" spans="2:12">
      <c r="B3430" s="6" t="s">
        <v>4295</v>
      </c>
      <c r="C3430" s="22">
        <v>91312</v>
      </c>
      <c r="E3430" s="6" t="s">
        <v>4295</v>
      </c>
      <c r="F3430" s="22">
        <v>28288</v>
      </c>
      <c r="H3430" s="6" t="s">
        <v>4707</v>
      </c>
      <c r="I3430" s="22">
        <v>118845</v>
      </c>
      <c r="K3430" s="6" t="s">
        <v>7315</v>
      </c>
      <c r="L3430" s="22">
        <v>0</v>
      </c>
    </row>
    <row r="3431" spans="2:12">
      <c r="B3431" s="6" t="s">
        <v>4296</v>
      </c>
      <c r="C3431" s="22">
        <v>0</v>
      </c>
      <c r="E3431" s="6" t="s">
        <v>4296</v>
      </c>
      <c r="F3431" s="22">
        <v>0</v>
      </c>
      <c r="H3431" s="6" t="s">
        <v>4708</v>
      </c>
      <c r="I3431" s="22">
        <v>551387</v>
      </c>
      <c r="K3431" s="6" t="s">
        <v>4802</v>
      </c>
      <c r="L3431" s="22">
        <v>382096</v>
      </c>
    </row>
    <row r="3432" spans="2:12">
      <c r="B3432" s="6" t="s">
        <v>4297</v>
      </c>
      <c r="C3432" s="22">
        <v>2199941</v>
      </c>
      <c r="E3432" s="6" t="s">
        <v>4297</v>
      </c>
      <c r="F3432" s="22">
        <v>5213631</v>
      </c>
      <c r="H3432" s="6" t="s">
        <v>4709</v>
      </c>
      <c r="I3432" s="22">
        <v>247274</v>
      </c>
      <c r="K3432" s="6" t="s">
        <v>4803</v>
      </c>
      <c r="L3432" s="22">
        <v>670343</v>
      </c>
    </row>
    <row r="3433" spans="2:12">
      <c r="B3433" s="6" t="s">
        <v>4298</v>
      </c>
      <c r="C3433" s="22">
        <v>0</v>
      </c>
      <c r="E3433" s="6" t="s">
        <v>4298</v>
      </c>
      <c r="F3433" s="22">
        <v>0</v>
      </c>
      <c r="H3433" s="6" t="s">
        <v>6865</v>
      </c>
      <c r="I3433" s="22">
        <v>0</v>
      </c>
      <c r="K3433" s="6" t="s">
        <v>4804</v>
      </c>
      <c r="L3433" s="22">
        <v>14774</v>
      </c>
    </row>
    <row r="3434" spans="2:12">
      <c r="B3434" s="6" t="s">
        <v>4299</v>
      </c>
      <c r="C3434" s="22">
        <v>0</v>
      </c>
      <c r="E3434" s="6" t="s">
        <v>4299</v>
      </c>
      <c r="F3434" s="22">
        <v>0</v>
      </c>
      <c r="H3434" s="6" t="s">
        <v>4712</v>
      </c>
      <c r="I3434" s="22">
        <v>6794035</v>
      </c>
      <c r="K3434" s="6" t="s">
        <v>4805</v>
      </c>
      <c r="L3434" s="22">
        <v>1311832</v>
      </c>
    </row>
    <row r="3435" spans="2:12">
      <c r="B3435" s="6" t="s">
        <v>4300</v>
      </c>
      <c r="C3435" s="22">
        <v>466794</v>
      </c>
      <c r="E3435" s="6" t="s">
        <v>4300</v>
      </c>
      <c r="F3435" s="22">
        <v>527023</v>
      </c>
      <c r="H3435" s="6" t="s">
        <v>4714</v>
      </c>
      <c r="I3435" s="22">
        <v>3588592</v>
      </c>
      <c r="K3435" s="6" t="s">
        <v>7746</v>
      </c>
      <c r="L3435" s="22">
        <v>0</v>
      </c>
    </row>
    <row r="3436" spans="2:12">
      <c r="B3436" s="6" t="s">
        <v>4301</v>
      </c>
      <c r="C3436" s="22">
        <v>67972</v>
      </c>
      <c r="E3436" s="6" t="s">
        <v>4301</v>
      </c>
      <c r="F3436" s="22">
        <v>25856</v>
      </c>
      <c r="H3436" s="6" t="s">
        <v>4716</v>
      </c>
      <c r="I3436" s="22">
        <v>78997821</v>
      </c>
      <c r="K3436" s="6" t="s">
        <v>4806</v>
      </c>
      <c r="L3436" s="22">
        <v>367870</v>
      </c>
    </row>
    <row r="3437" spans="2:12">
      <c r="B3437" s="6" t="s">
        <v>4302</v>
      </c>
      <c r="C3437" s="22">
        <v>1862538</v>
      </c>
      <c r="E3437" s="6" t="s">
        <v>4302</v>
      </c>
      <c r="F3437" s="22">
        <v>1984209</v>
      </c>
      <c r="H3437" s="6" t="s">
        <v>4717</v>
      </c>
      <c r="I3437" s="22">
        <v>538083</v>
      </c>
      <c r="K3437" s="6" t="s">
        <v>4807</v>
      </c>
      <c r="L3437" s="22">
        <v>0</v>
      </c>
    </row>
    <row r="3438" spans="2:12">
      <c r="B3438" s="6" t="s">
        <v>4303</v>
      </c>
      <c r="C3438" s="22">
        <v>0</v>
      </c>
      <c r="E3438" s="6" t="s">
        <v>4303</v>
      </c>
      <c r="F3438" s="22">
        <v>180774</v>
      </c>
      <c r="H3438" s="6" t="s">
        <v>4718</v>
      </c>
      <c r="I3438" s="22">
        <v>10022508</v>
      </c>
      <c r="K3438" s="6" t="s">
        <v>6873</v>
      </c>
      <c r="L3438" s="22">
        <v>0</v>
      </c>
    </row>
    <row r="3439" spans="2:12">
      <c r="B3439" s="6" t="s">
        <v>4304</v>
      </c>
      <c r="C3439" s="22">
        <v>2628</v>
      </c>
      <c r="E3439" s="6" t="s">
        <v>4304</v>
      </c>
      <c r="F3439" s="22">
        <v>1491062</v>
      </c>
      <c r="H3439" s="6" t="s">
        <v>4719</v>
      </c>
      <c r="I3439" s="22">
        <v>0</v>
      </c>
      <c r="K3439" s="6" t="s">
        <v>7747</v>
      </c>
      <c r="L3439" s="22">
        <v>0</v>
      </c>
    </row>
    <row r="3440" spans="2:12">
      <c r="B3440" s="6" t="s">
        <v>4305</v>
      </c>
      <c r="C3440" s="22">
        <v>7386379</v>
      </c>
      <c r="E3440" s="6" t="s">
        <v>4305</v>
      </c>
      <c r="F3440" s="22">
        <v>3844759</v>
      </c>
      <c r="H3440" s="6" t="s">
        <v>7306</v>
      </c>
      <c r="I3440" s="22">
        <v>0</v>
      </c>
      <c r="K3440" s="6" t="s">
        <v>7748</v>
      </c>
      <c r="L3440" s="22">
        <v>0</v>
      </c>
    </row>
    <row r="3441" spans="2:12">
      <c r="B3441" s="6" t="s">
        <v>4306</v>
      </c>
      <c r="C3441" s="22">
        <v>0</v>
      </c>
      <c r="E3441" s="6" t="s">
        <v>4306</v>
      </c>
      <c r="F3441" s="22">
        <v>0</v>
      </c>
      <c r="H3441" s="6" t="s">
        <v>4720</v>
      </c>
      <c r="I3441" s="22">
        <v>629902</v>
      </c>
      <c r="K3441" s="6" t="s">
        <v>4811</v>
      </c>
      <c r="L3441" s="22">
        <v>0</v>
      </c>
    </row>
    <row r="3442" spans="2:12">
      <c r="B3442" s="6" t="s">
        <v>4307</v>
      </c>
      <c r="C3442" s="22">
        <v>156884</v>
      </c>
      <c r="E3442" s="6" t="s">
        <v>4307</v>
      </c>
      <c r="F3442" s="22">
        <v>426072</v>
      </c>
      <c r="H3442" s="6" t="s">
        <v>4721</v>
      </c>
      <c r="I3442" s="22">
        <v>8773236</v>
      </c>
      <c r="K3442" s="6" t="s">
        <v>4812</v>
      </c>
      <c r="L3442" s="22">
        <v>206612</v>
      </c>
    </row>
    <row r="3443" spans="2:12">
      <c r="B3443" s="6" t="s">
        <v>4308</v>
      </c>
      <c r="C3443" s="22">
        <v>0</v>
      </c>
      <c r="E3443" s="6" t="s">
        <v>4308</v>
      </c>
      <c r="F3443" s="22">
        <v>0</v>
      </c>
      <c r="H3443" s="6" t="s">
        <v>4723</v>
      </c>
      <c r="I3443" s="22">
        <v>0</v>
      </c>
      <c r="K3443" s="6" t="s">
        <v>6874</v>
      </c>
      <c r="L3443" s="22">
        <v>0</v>
      </c>
    </row>
    <row r="3444" spans="2:12">
      <c r="B3444" s="6" t="s">
        <v>4309</v>
      </c>
      <c r="C3444" s="22">
        <v>0</v>
      </c>
      <c r="E3444" s="6" t="s">
        <v>4310</v>
      </c>
      <c r="F3444" s="22">
        <v>250</v>
      </c>
      <c r="H3444" s="6" t="s">
        <v>6866</v>
      </c>
      <c r="I3444" s="22">
        <v>0</v>
      </c>
      <c r="K3444" s="6" t="s">
        <v>4813</v>
      </c>
      <c r="L3444" s="22">
        <v>1432393</v>
      </c>
    </row>
    <row r="3445" spans="2:12">
      <c r="B3445" s="6" t="s">
        <v>4310</v>
      </c>
      <c r="C3445" s="22">
        <v>1000</v>
      </c>
      <c r="E3445" s="6" t="s">
        <v>6843</v>
      </c>
      <c r="F3445" s="22">
        <v>0</v>
      </c>
      <c r="H3445" s="6" t="s">
        <v>4724</v>
      </c>
      <c r="I3445" s="22">
        <v>3929213</v>
      </c>
      <c r="K3445" s="6" t="s">
        <v>6875</v>
      </c>
      <c r="L3445" s="22">
        <v>0</v>
      </c>
    </row>
    <row r="3446" spans="2:12">
      <c r="B3446" s="6" t="s">
        <v>4311</v>
      </c>
      <c r="C3446" s="22">
        <v>0</v>
      </c>
      <c r="E3446" s="6" t="s">
        <v>4311</v>
      </c>
      <c r="F3446" s="22">
        <v>0</v>
      </c>
      <c r="H3446" s="6" t="s">
        <v>4727</v>
      </c>
      <c r="I3446" s="22">
        <v>1268416</v>
      </c>
      <c r="K3446" s="6" t="s">
        <v>4814</v>
      </c>
      <c r="L3446" s="22">
        <v>275405</v>
      </c>
    </row>
    <row r="3447" spans="2:12">
      <c r="B3447" s="6" t="s">
        <v>4312</v>
      </c>
      <c r="C3447" s="22">
        <v>6984155</v>
      </c>
      <c r="E3447" s="6" t="s">
        <v>4313</v>
      </c>
      <c r="F3447" s="22">
        <v>0</v>
      </c>
      <c r="H3447" s="6" t="s">
        <v>4729</v>
      </c>
      <c r="I3447" s="22">
        <v>449385</v>
      </c>
      <c r="K3447" s="6" t="s">
        <v>4815</v>
      </c>
      <c r="L3447" s="22">
        <v>149712</v>
      </c>
    </row>
    <row r="3448" spans="2:12">
      <c r="B3448" s="6" t="s">
        <v>4313</v>
      </c>
      <c r="C3448" s="22">
        <v>0</v>
      </c>
      <c r="E3448" s="6" t="s">
        <v>6844</v>
      </c>
      <c r="F3448" s="22">
        <v>0</v>
      </c>
      <c r="H3448" s="6" t="s">
        <v>4731</v>
      </c>
      <c r="I3448" s="22">
        <v>114449</v>
      </c>
      <c r="K3448" s="6" t="s">
        <v>4816</v>
      </c>
      <c r="L3448" s="22">
        <v>119835</v>
      </c>
    </row>
    <row r="3449" spans="2:12">
      <c r="B3449" s="6" t="s">
        <v>4314</v>
      </c>
      <c r="C3449" s="22">
        <v>0</v>
      </c>
      <c r="E3449" s="6" t="s">
        <v>4314</v>
      </c>
      <c r="F3449" s="22">
        <v>0</v>
      </c>
      <c r="H3449" s="6" t="s">
        <v>4732</v>
      </c>
      <c r="I3449" s="22">
        <v>953</v>
      </c>
      <c r="K3449" s="6" t="s">
        <v>4817</v>
      </c>
      <c r="L3449" s="22">
        <v>585747</v>
      </c>
    </row>
    <row r="3450" spans="2:12">
      <c r="B3450" s="6" t="s">
        <v>4315</v>
      </c>
      <c r="C3450" s="22">
        <v>26730</v>
      </c>
      <c r="E3450" s="6" t="s">
        <v>4315</v>
      </c>
      <c r="F3450" s="22">
        <v>38027</v>
      </c>
      <c r="H3450" s="6" t="s">
        <v>6867</v>
      </c>
      <c r="I3450" s="22">
        <v>0</v>
      </c>
      <c r="K3450" s="6" t="s">
        <v>7316</v>
      </c>
      <c r="L3450" s="22">
        <v>746</v>
      </c>
    </row>
    <row r="3451" spans="2:12">
      <c r="B3451" s="6" t="s">
        <v>4316</v>
      </c>
      <c r="C3451" s="22">
        <v>0</v>
      </c>
      <c r="E3451" s="6" t="s">
        <v>4316</v>
      </c>
      <c r="F3451" s="22">
        <v>298583</v>
      </c>
      <c r="H3451" s="6" t="s">
        <v>4735</v>
      </c>
      <c r="I3451" s="22">
        <v>35000</v>
      </c>
      <c r="K3451" s="6" t="s">
        <v>4818</v>
      </c>
      <c r="L3451" s="22">
        <v>0</v>
      </c>
    </row>
    <row r="3452" spans="2:12">
      <c r="B3452" s="6" t="s">
        <v>4317</v>
      </c>
      <c r="C3452" s="22">
        <v>5238085</v>
      </c>
      <c r="E3452" s="6" t="s">
        <v>4317</v>
      </c>
      <c r="F3452" s="22">
        <v>4587205</v>
      </c>
      <c r="H3452" s="6" t="s">
        <v>4737</v>
      </c>
      <c r="I3452" s="22">
        <v>1457300</v>
      </c>
      <c r="K3452" s="6" t="s">
        <v>4820</v>
      </c>
      <c r="L3452" s="22">
        <v>0</v>
      </c>
    </row>
    <row r="3453" spans="2:12">
      <c r="B3453" s="6" t="s">
        <v>4318</v>
      </c>
      <c r="C3453" s="22">
        <v>32506</v>
      </c>
      <c r="E3453" s="6" t="s">
        <v>4318</v>
      </c>
      <c r="F3453" s="22">
        <v>439069</v>
      </c>
      <c r="H3453" s="6" t="s">
        <v>4738</v>
      </c>
      <c r="I3453" s="22">
        <v>0</v>
      </c>
      <c r="K3453" s="6" t="s">
        <v>4822</v>
      </c>
      <c r="L3453" s="22">
        <v>6586</v>
      </c>
    </row>
    <row r="3454" spans="2:12">
      <c r="B3454" s="6" t="s">
        <v>4319</v>
      </c>
      <c r="C3454" s="22">
        <v>0</v>
      </c>
      <c r="E3454" s="6" t="s">
        <v>4319</v>
      </c>
      <c r="F3454" s="22">
        <v>0</v>
      </c>
      <c r="H3454" s="6" t="s">
        <v>4740</v>
      </c>
      <c r="I3454" s="22">
        <v>41866</v>
      </c>
      <c r="K3454" s="6" t="s">
        <v>4824</v>
      </c>
      <c r="L3454" s="22">
        <v>292189</v>
      </c>
    </row>
    <row r="3455" spans="2:12">
      <c r="B3455" s="6" t="s">
        <v>4320</v>
      </c>
      <c r="C3455" s="22">
        <v>537520</v>
      </c>
      <c r="E3455" s="6" t="s">
        <v>4320</v>
      </c>
      <c r="F3455" s="22">
        <v>80625</v>
      </c>
      <c r="H3455" s="6" t="s">
        <v>4741</v>
      </c>
      <c r="I3455" s="22">
        <v>127890</v>
      </c>
      <c r="K3455" s="6" t="s">
        <v>4825</v>
      </c>
      <c r="L3455" s="22">
        <v>26318</v>
      </c>
    </row>
    <row r="3456" spans="2:12">
      <c r="B3456" s="6" t="s">
        <v>4321</v>
      </c>
      <c r="C3456" s="22">
        <v>4367348</v>
      </c>
      <c r="E3456" s="6" t="s">
        <v>6845</v>
      </c>
      <c r="F3456" s="22">
        <v>0</v>
      </c>
      <c r="H3456" s="6" t="s">
        <v>4742</v>
      </c>
      <c r="I3456" s="22">
        <v>8228036</v>
      </c>
      <c r="K3456" s="6" t="s">
        <v>4826</v>
      </c>
      <c r="L3456" s="22">
        <v>52493</v>
      </c>
    </row>
    <row r="3457" spans="2:12">
      <c r="B3457" s="6" t="s">
        <v>4322</v>
      </c>
      <c r="C3457" s="22">
        <v>0</v>
      </c>
      <c r="E3457" s="6" t="s">
        <v>4321</v>
      </c>
      <c r="F3457" s="22">
        <v>5157590</v>
      </c>
      <c r="H3457" s="6" t="s">
        <v>4743</v>
      </c>
      <c r="I3457" s="22">
        <v>259828</v>
      </c>
      <c r="K3457" s="6" t="s">
        <v>4827</v>
      </c>
      <c r="L3457" s="22">
        <v>7411898</v>
      </c>
    </row>
    <row r="3458" spans="2:12">
      <c r="B3458" s="6" t="s">
        <v>4323</v>
      </c>
      <c r="C3458" s="22">
        <v>7008615</v>
      </c>
      <c r="E3458" s="6" t="s">
        <v>4322</v>
      </c>
      <c r="F3458" s="22">
        <v>0</v>
      </c>
      <c r="H3458" s="6" t="s">
        <v>4745</v>
      </c>
      <c r="I3458" s="22">
        <v>0</v>
      </c>
      <c r="K3458" s="6" t="s">
        <v>4828</v>
      </c>
      <c r="L3458" s="22">
        <v>1568964</v>
      </c>
    </row>
    <row r="3459" spans="2:12">
      <c r="B3459" s="6" t="s">
        <v>4324</v>
      </c>
      <c r="C3459" s="22">
        <v>87373</v>
      </c>
      <c r="E3459" s="6" t="s">
        <v>4323</v>
      </c>
      <c r="F3459" s="22">
        <v>14507394</v>
      </c>
      <c r="H3459" s="6" t="s">
        <v>7307</v>
      </c>
      <c r="I3459" s="22">
        <v>0</v>
      </c>
      <c r="K3459" s="6" t="s">
        <v>4830</v>
      </c>
      <c r="L3459" s="22">
        <v>45407</v>
      </c>
    </row>
    <row r="3460" spans="2:12">
      <c r="B3460" s="6" t="s">
        <v>4325</v>
      </c>
      <c r="C3460" s="22">
        <v>0</v>
      </c>
      <c r="E3460" s="6" t="s">
        <v>4324</v>
      </c>
      <c r="F3460" s="22">
        <v>16772</v>
      </c>
      <c r="H3460" s="6" t="s">
        <v>7308</v>
      </c>
      <c r="I3460" s="22">
        <v>0</v>
      </c>
      <c r="K3460" s="6" t="s">
        <v>4831</v>
      </c>
      <c r="L3460" s="22">
        <v>57119541</v>
      </c>
    </row>
    <row r="3461" spans="2:12">
      <c r="B3461" s="6" t="s">
        <v>4326</v>
      </c>
      <c r="C3461" s="22">
        <v>0</v>
      </c>
      <c r="E3461" s="6" t="s">
        <v>4325</v>
      </c>
      <c r="F3461" s="22">
        <v>0</v>
      </c>
      <c r="H3461" s="6" t="s">
        <v>4748</v>
      </c>
      <c r="I3461" s="22">
        <v>0</v>
      </c>
      <c r="K3461" s="6" t="s">
        <v>4833</v>
      </c>
      <c r="L3461" s="22">
        <v>1867013</v>
      </c>
    </row>
    <row r="3462" spans="2:12">
      <c r="B3462" s="6" t="s">
        <v>4327</v>
      </c>
      <c r="C3462" s="22">
        <v>427024</v>
      </c>
      <c r="E3462" s="6" t="s">
        <v>4326</v>
      </c>
      <c r="F3462" s="22">
        <v>0</v>
      </c>
      <c r="H3462" s="6" t="s">
        <v>4749</v>
      </c>
      <c r="I3462" s="22">
        <v>10422874</v>
      </c>
      <c r="K3462" s="6" t="s">
        <v>7317</v>
      </c>
      <c r="L3462" s="22">
        <v>0</v>
      </c>
    </row>
    <row r="3463" spans="2:12">
      <c r="B3463" s="6" t="s">
        <v>4328</v>
      </c>
      <c r="C3463" s="22">
        <v>11467592</v>
      </c>
      <c r="E3463" s="6" t="s">
        <v>4327</v>
      </c>
      <c r="F3463" s="22">
        <v>347533</v>
      </c>
      <c r="H3463" s="6" t="s">
        <v>4750</v>
      </c>
      <c r="I3463" s="22">
        <v>168855</v>
      </c>
      <c r="K3463" s="6" t="s">
        <v>4835</v>
      </c>
      <c r="L3463" s="22">
        <v>976230</v>
      </c>
    </row>
    <row r="3464" spans="2:12">
      <c r="B3464" s="6" t="s">
        <v>4329</v>
      </c>
      <c r="C3464" s="22">
        <v>0</v>
      </c>
      <c r="E3464" s="6" t="s">
        <v>4328</v>
      </c>
      <c r="F3464" s="22">
        <v>5289007</v>
      </c>
      <c r="H3464" s="6" t="s">
        <v>4751</v>
      </c>
      <c r="I3464" s="22">
        <v>0</v>
      </c>
      <c r="K3464" s="6" t="s">
        <v>4836</v>
      </c>
      <c r="L3464" s="22">
        <v>925828</v>
      </c>
    </row>
    <row r="3465" spans="2:12">
      <c r="B3465" s="6" t="s">
        <v>4330</v>
      </c>
      <c r="C3465" s="22">
        <v>0</v>
      </c>
      <c r="E3465" s="6" t="s">
        <v>4330</v>
      </c>
      <c r="F3465" s="22">
        <v>0</v>
      </c>
      <c r="H3465" s="6" t="s">
        <v>4755</v>
      </c>
      <c r="I3465" s="22">
        <v>11530</v>
      </c>
      <c r="K3465" s="6" t="s">
        <v>4838</v>
      </c>
      <c r="L3465" s="22">
        <v>25000</v>
      </c>
    </row>
    <row r="3466" spans="2:12">
      <c r="B3466" s="6" t="s">
        <v>4331</v>
      </c>
      <c r="C3466" s="22">
        <v>0</v>
      </c>
      <c r="E3466" s="6" t="s">
        <v>4331</v>
      </c>
      <c r="F3466" s="22">
        <v>0</v>
      </c>
      <c r="H3466" s="6" t="s">
        <v>4756</v>
      </c>
      <c r="I3466" s="22">
        <v>99337</v>
      </c>
      <c r="K3466" s="6" t="s">
        <v>4839</v>
      </c>
      <c r="L3466" s="22">
        <v>44650</v>
      </c>
    </row>
    <row r="3467" spans="2:12">
      <c r="B3467" s="6" t="s">
        <v>4332</v>
      </c>
      <c r="C3467" s="22">
        <v>33448</v>
      </c>
      <c r="E3467" s="6" t="s">
        <v>4332</v>
      </c>
      <c r="F3467" s="22">
        <v>9506</v>
      </c>
      <c r="H3467" s="6" t="s">
        <v>4758</v>
      </c>
      <c r="I3467" s="22">
        <v>21324</v>
      </c>
      <c r="K3467" s="6" t="s">
        <v>7749</v>
      </c>
      <c r="L3467" s="22">
        <v>0</v>
      </c>
    </row>
    <row r="3468" spans="2:12">
      <c r="B3468" s="6" t="s">
        <v>4333</v>
      </c>
      <c r="C3468" s="22">
        <v>313354</v>
      </c>
      <c r="E3468" s="6" t="s">
        <v>4333</v>
      </c>
      <c r="F3468" s="22">
        <v>205688</v>
      </c>
      <c r="H3468" s="6" t="s">
        <v>4759</v>
      </c>
      <c r="I3468" s="22">
        <v>72099</v>
      </c>
      <c r="K3468" s="6" t="s">
        <v>4845</v>
      </c>
      <c r="L3468" s="22">
        <v>841905</v>
      </c>
    </row>
    <row r="3469" spans="2:12">
      <c r="B3469" s="6" t="s">
        <v>4334</v>
      </c>
      <c r="C3469" s="22">
        <v>2081459</v>
      </c>
      <c r="E3469" s="6" t="s">
        <v>4334</v>
      </c>
      <c r="F3469" s="22">
        <v>1676564</v>
      </c>
      <c r="H3469" s="6" t="s">
        <v>6868</v>
      </c>
      <c r="I3469" s="22">
        <v>0</v>
      </c>
      <c r="K3469" s="6" t="s">
        <v>6876</v>
      </c>
      <c r="L3469" s="22">
        <v>0</v>
      </c>
    </row>
    <row r="3470" spans="2:12">
      <c r="B3470" s="6" t="s">
        <v>4335</v>
      </c>
      <c r="C3470" s="22">
        <v>0</v>
      </c>
      <c r="E3470" s="6" t="s">
        <v>4335</v>
      </c>
      <c r="F3470" s="22">
        <v>0</v>
      </c>
      <c r="H3470" s="6" t="s">
        <v>4760</v>
      </c>
      <c r="I3470" s="22">
        <v>1992301</v>
      </c>
      <c r="K3470" s="6" t="s">
        <v>6877</v>
      </c>
      <c r="L3470" s="22">
        <v>0</v>
      </c>
    </row>
    <row r="3471" spans="2:12">
      <c r="B3471" s="6" t="s">
        <v>4336</v>
      </c>
      <c r="C3471" s="22">
        <v>211322</v>
      </c>
      <c r="E3471" s="6" t="s">
        <v>4336</v>
      </c>
      <c r="F3471" s="22">
        <v>376359</v>
      </c>
      <c r="H3471" s="6" t="s">
        <v>7309</v>
      </c>
      <c r="I3471" s="22">
        <v>0</v>
      </c>
      <c r="K3471" s="6" t="s">
        <v>4851</v>
      </c>
      <c r="L3471" s="22">
        <v>24995</v>
      </c>
    </row>
    <row r="3472" spans="2:12">
      <c r="B3472" s="6" t="s">
        <v>4337</v>
      </c>
      <c r="C3472" s="22">
        <v>0</v>
      </c>
      <c r="E3472" s="6" t="s">
        <v>6846</v>
      </c>
      <c r="F3472" s="22">
        <v>0</v>
      </c>
      <c r="H3472" s="6" t="s">
        <v>4761</v>
      </c>
      <c r="I3472" s="22">
        <v>322914</v>
      </c>
      <c r="K3472" s="6" t="s">
        <v>6878</v>
      </c>
      <c r="L3472" s="22">
        <v>24796</v>
      </c>
    </row>
    <row r="3473" spans="2:12">
      <c r="B3473" s="6" t="s">
        <v>4338</v>
      </c>
      <c r="C3473" s="22">
        <v>227779</v>
      </c>
      <c r="E3473" s="6" t="s">
        <v>4337</v>
      </c>
      <c r="F3473" s="22">
        <v>0</v>
      </c>
      <c r="H3473" s="6" t="s">
        <v>4763</v>
      </c>
      <c r="I3473" s="22">
        <v>4917</v>
      </c>
      <c r="K3473" s="6" t="s">
        <v>4852</v>
      </c>
      <c r="L3473" s="22">
        <v>200833</v>
      </c>
    </row>
    <row r="3474" spans="2:12">
      <c r="B3474" s="6" t="s">
        <v>4339</v>
      </c>
      <c r="C3474" s="22">
        <v>17077</v>
      </c>
      <c r="E3474" s="6" t="s">
        <v>4338</v>
      </c>
      <c r="F3474" s="22">
        <v>433956</v>
      </c>
      <c r="H3474" s="6" t="s">
        <v>4764</v>
      </c>
      <c r="I3474" s="22">
        <v>234025</v>
      </c>
      <c r="K3474" s="6" t="s">
        <v>4853</v>
      </c>
      <c r="L3474" s="22">
        <v>169862</v>
      </c>
    </row>
    <row r="3475" spans="2:12">
      <c r="B3475" s="6" t="s">
        <v>4340</v>
      </c>
      <c r="C3475" s="22">
        <v>0</v>
      </c>
      <c r="E3475" s="6" t="s">
        <v>4339</v>
      </c>
      <c r="F3475" s="22">
        <v>0</v>
      </c>
      <c r="H3475" s="6" t="s">
        <v>4765</v>
      </c>
      <c r="I3475" s="22">
        <v>1042140</v>
      </c>
      <c r="K3475" s="6" t="s">
        <v>7318</v>
      </c>
      <c r="L3475" s="22">
        <v>201016</v>
      </c>
    </row>
    <row r="3476" spans="2:12">
      <c r="B3476" s="6" t="s">
        <v>4341</v>
      </c>
      <c r="C3476" s="22">
        <v>477855169</v>
      </c>
      <c r="E3476" s="6" t="s">
        <v>4340</v>
      </c>
      <c r="F3476" s="22">
        <v>22934</v>
      </c>
      <c r="H3476" s="6" t="s">
        <v>4766</v>
      </c>
      <c r="I3476" s="22">
        <v>14970</v>
      </c>
      <c r="K3476" s="6" t="s">
        <v>7750</v>
      </c>
      <c r="L3476" s="22">
        <v>0</v>
      </c>
    </row>
    <row r="3477" spans="2:12">
      <c r="B3477" s="6" t="s">
        <v>4342</v>
      </c>
      <c r="C3477" s="22">
        <v>0</v>
      </c>
      <c r="E3477" s="6" t="s">
        <v>4341</v>
      </c>
      <c r="F3477" s="22">
        <v>434575054</v>
      </c>
      <c r="H3477" s="6" t="s">
        <v>4767</v>
      </c>
      <c r="I3477" s="22">
        <v>70699</v>
      </c>
      <c r="K3477" s="6" t="s">
        <v>4855</v>
      </c>
      <c r="L3477" s="22">
        <v>2361411</v>
      </c>
    </row>
    <row r="3478" spans="2:12">
      <c r="B3478" s="6" t="s">
        <v>4343</v>
      </c>
      <c r="C3478" s="22">
        <v>1440000</v>
      </c>
      <c r="E3478" s="6" t="s">
        <v>4342</v>
      </c>
      <c r="F3478" s="22">
        <v>32995</v>
      </c>
      <c r="H3478" s="6" t="s">
        <v>4768</v>
      </c>
      <c r="I3478" s="22">
        <v>0</v>
      </c>
      <c r="K3478" s="6" t="s">
        <v>4858</v>
      </c>
      <c r="L3478" s="22">
        <v>112481</v>
      </c>
    </row>
    <row r="3479" spans="2:12">
      <c r="B3479" s="6" t="s">
        <v>4344</v>
      </c>
      <c r="C3479" s="22">
        <v>92371</v>
      </c>
      <c r="E3479" s="6" t="s">
        <v>4343</v>
      </c>
      <c r="F3479" s="22">
        <v>894000</v>
      </c>
      <c r="H3479" s="6" t="s">
        <v>4769</v>
      </c>
      <c r="I3479" s="22">
        <v>45900</v>
      </c>
      <c r="K3479" s="6" t="s">
        <v>7751</v>
      </c>
      <c r="L3479" s="22">
        <v>0</v>
      </c>
    </row>
    <row r="3480" spans="2:12">
      <c r="B3480" s="6" t="s">
        <v>4345</v>
      </c>
      <c r="C3480" s="22">
        <v>191876</v>
      </c>
      <c r="E3480" s="6" t="s">
        <v>4344</v>
      </c>
      <c r="F3480" s="22">
        <v>39536</v>
      </c>
      <c r="H3480" s="6" t="s">
        <v>4770</v>
      </c>
      <c r="I3480" s="22">
        <v>501916</v>
      </c>
      <c r="K3480" s="6" t="s">
        <v>4859</v>
      </c>
      <c r="L3480" s="22">
        <v>0</v>
      </c>
    </row>
    <row r="3481" spans="2:12">
      <c r="B3481" s="6" t="s">
        <v>4346</v>
      </c>
      <c r="C3481" s="22">
        <v>161792</v>
      </c>
      <c r="E3481" s="6" t="s">
        <v>4345</v>
      </c>
      <c r="F3481" s="22">
        <v>8158</v>
      </c>
      <c r="H3481" s="6" t="s">
        <v>4771</v>
      </c>
      <c r="I3481" s="22">
        <v>0</v>
      </c>
      <c r="K3481" s="6" t="s">
        <v>7752</v>
      </c>
      <c r="L3481" s="22">
        <v>0</v>
      </c>
    </row>
    <row r="3482" spans="2:12">
      <c r="B3482" s="6" t="s">
        <v>4347</v>
      </c>
      <c r="C3482" s="22">
        <v>0</v>
      </c>
      <c r="E3482" s="6" t="s">
        <v>4346</v>
      </c>
      <c r="F3482" s="22">
        <v>36925</v>
      </c>
      <c r="H3482" s="6" t="s">
        <v>7310</v>
      </c>
      <c r="I3482" s="22">
        <v>0</v>
      </c>
      <c r="K3482" s="6" t="s">
        <v>4860</v>
      </c>
      <c r="L3482" s="22">
        <v>30086</v>
      </c>
    </row>
    <row r="3483" spans="2:12">
      <c r="B3483" s="6" t="s">
        <v>4348</v>
      </c>
      <c r="C3483" s="22">
        <v>0</v>
      </c>
      <c r="E3483" s="6" t="s">
        <v>4348</v>
      </c>
      <c r="F3483" s="22">
        <v>0</v>
      </c>
      <c r="H3483" s="6" t="s">
        <v>6869</v>
      </c>
      <c r="I3483" s="22">
        <v>14583</v>
      </c>
      <c r="K3483" s="6" t="s">
        <v>4861</v>
      </c>
      <c r="L3483" s="22">
        <v>42390</v>
      </c>
    </row>
    <row r="3484" spans="2:12">
      <c r="B3484" s="6" t="s">
        <v>4349</v>
      </c>
      <c r="C3484" s="22">
        <v>0</v>
      </c>
      <c r="E3484" s="6" t="s">
        <v>4349</v>
      </c>
      <c r="F3484" s="22">
        <v>0</v>
      </c>
      <c r="H3484" s="6" t="s">
        <v>4773</v>
      </c>
      <c r="I3484" s="22">
        <v>1661112</v>
      </c>
      <c r="K3484" s="6" t="s">
        <v>4862</v>
      </c>
      <c r="L3484" s="22">
        <v>64578</v>
      </c>
    </row>
    <row r="3485" spans="2:12">
      <c r="B3485" s="6" t="s">
        <v>4350</v>
      </c>
      <c r="C3485" s="22">
        <v>0</v>
      </c>
      <c r="E3485" s="6" t="s">
        <v>4350</v>
      </c>
      <c r="F3485" s="22">
        <v>0</v>
      </c>
      <c r="H3485" s="6" t="s">
        <v>4774</v>
      </c>
      <c r="I3485" s="22">
        <v>37362</v>
      </c>
      <c r="K3485" s="6" t="s">
        <v>6879</v>
      </c>
      <c r="L3485" s="22">
        <v>0</v>
      </c>
    </row>
    <row r="3486" spans="2:12">
      <c r="B3486" s="6" t="s">
        <v>4351</v>
      </c>
      <c r="C3486" s="22">
        <v>138740</v>
      </c>
      <c r="E3486" s="6" t="s">
        <v>6847</v>
      </c>
      <c r="F3486" s="22">
        <v>0</v>
      </c>
      <c r="H3486" s="6" t="s">
        <v>4775</v>
      </c>
      <c r="I3486" s="22">
        <v>2162831</v>
      </c>
      <c r="K3486" s="6" t="s">
        <v>7319</v>
      </c>
      <c r="L3486" s="22">
        <v>0</v>
      </c>
    </row>
    <row r="3487" spans="2:12">
      <c r="B3487" s="6" t="s">
        <v>4352</v>
      </c>
      <c r="C3487" s="22">
        <v>151082</v>
      </c>
      <c r="E3487" s="6" t="s">
        <v>4351</v>
      </c>
      <c r="F3487" s="22">
        <v>0</v>
      </c>
      <c r="H3487" s="6" t="s">
        <v>4776</v>
      </c>
      <c r="I3487" s="22">
        <v>84742</v>
      </c>
      <c r="K3487" s="6" t="s">
        <v>4863</v>
      </c>
      <c r="L3487" s="22">
        <v>3378726</v>
      </c>
    </row>
    <row r="3488" spans="2:12">
      <c r="B3488" s="6" t="s">
        <v>4353</v>
      </c>
      <c r="C3488" s="22">
        <v>4004445</v>
      </c>
      <c r="E3488" s="6" t="s">
        <v>4352</v>
      </c>
      <c r="F3488" s="22">
        <v>143572</v>
      </c>
      <c r="H3488" s="6" t="s">
        <v>6870</v>
      </c>
      <c r="I3488" s="22">
        <v>0</v>
      </c>
      <c r="K3488" s="6" t="s">
        <v>4865</v>
      </c>
      <c r="L3488" s="22">
        <v>0</v>
      </c>
    </row>
    <row r="3489" spans="2:12">
      <c r="B3489" s="6" t="s">
        <v>4354</v>
      </c>
      <c r="C3489" s="22">
        <v>74721</v>
      </c>
      <c r="E3489" s="6" t="s">
        <v>4353</v>
      </c>
      <c r="F3489" s="22">
        <v>3398975</v>
      </c>
      <c r="H3489" s="6" t="s">
        <v>4778</v>
      </c>
      <c r="I3489" s="22">
        <v>70929</v>
      </c>
      <c r="K3489" s="6" t="s">
        <v>4866</v>
      </c>
      <c r="L3489" s="22">
        <v>34960</v>
      </c>
    </row>
    <row r="3490" spans="2:12">
      <c r="B3490" s="6" t="s">
        <v>4355</v>
      </c>
      <c r="C3490" s="22">
        <v>1179390</v>
      </c>
      <c r="E3490" s="6" t="s">
        <v>4354</v>
      </c>
      <c r="F3490" s="22">
        <v>56040</v>
      </c>
      <c r="H3490" s="6" t="s">
        <v>4779</v>
      </c>
      <c r="I3490" s="22">
        <v>1696302</v>
      </c>
      <c r="K3490" s="6" t="s">
        <v>4867</v>
      </c>
      <c r="L3490" s="22">
        <v>47996</v>
      </c>
    </row>
    <row r="3491" spans="2:12">
      <c r="B3491" s="6" t="s">
        <v>4356</v>
      </c>
      <c r="C3491" s="22">
        <v>0</v>
      </c>
      <c r="E3491" s="6" t="s">
        <v>4355</v>
      </c>
      <c r="F3491" s="22">
        <v>2203757</v>
      </c>
      <c r="H3491" s="6" t="s">
        <v>6871</v>
      </c>
      <c r="I3491" s="22">
        <v>0</v>
      </c>
      <c r="K3491" s="6" t="s">
        <v>4869</v>
      </c>
      <c r="L3491" s="22">
        <v>127266</v>
      </c>
    </row>
    <row r="3492" spans="2:12">
      <c r="B3492" s="6" t="s">
        <v>4357</v>
      </c>
      <c r="C3492" s="22">
        <v>1563012</v>
      </c>
      <c r="E3492" s="6" t="s">
        <v>4356</v>
      </c>
      <c r="F3492" s="22">
        <v>0</v>
      </c>
      <c r="H3492" s="6" t="s">
        <v>4781</v>
      </c>
      <c r="I3492" s="22">
        <v>40165</v>
      </c>
      <c r="K3492" s="6" t="s">
        <v>4870</v>
      </c>
      <c r="L3492" s="22">
        <v>2345387</v>
      </c>
    </row>
    <row r="3493" spans="2:12">
      <c r="B3493" s="6" t="s">
        <v>4358</v>
      </c>
      <c r="C3493" s="22">
        <v>0</v>
      </c>
      <c r="E3493" s="6" t="s">
        <v>4357</v>
      </c>
      <c r="F3493" s="22">
        <v>1953117</v>
      </c>
      <c r="H3493" s="6" t="s">
        <v>4782</v>
      </c>
      <c r="I3493" s="22">
        <v>536</v>
      </c>
      <c r="K3493" s="6" t="s">
        <v>4873</v>
      </c>
      <c r="L3493" s="22">
        <v>6015901</v>
      </c>
    </row>
    <row r="3494" spans="2:12">
      <c r="B3494" s="6" t="s">
        <v>4359</v>
      </c>
      <c r="C3494" s="22">
        <v>7495590</v>
      </c>
      <c r="E3494" s="6" t="s">
        <v>4359</v>
      </c>
      <c r="F3494" s="22">
        <v>0</v>
      </c>
      <c r="H3494" s="6" t="s">
        <v>4783</v>
      </c>
      <c r="I3494" s="22">
        <v>453797</v>
      </c>
      <c r="K3494" s="6" t="s">
        <v>6880</v>
      </c>
      <c r="L3494" s="22">
        <v>34179</v>
      </c>
    </row>
    <row r="3495" spans="2:12">
      <c r="B3495" s="6" t="s">
        <v>4360</v>
      </c>
      <c r="C3495" s="22">
        <v>825658</v>
      </c>
      <c r="E3495" s="6" t="s">
        <v>4360</v>
      </c>
      <c r="F3495" s="22">
        <v>810073</v>
      </c>
      <c r="H3495" s="6" t="s">
        <v>4785</v>
      </c>
      <c r="I3495" s="22">
        <v>380916</v>
      </c>
      <c r="K3495" s="6" t="s">
        <v>7320</v>
      </c>
      <c r="L3495" s="22">
        <v>4364</v>
      </c>
    </row>
    <row r="3496" spans="2:12">
      <c r="B3496" s="6" t="s">
        <v>4361</v>
      </c>
      <c r="C3496" s="22">
        <v>310229</v>
      </c>
      <c r="E3496" s="6" t="s">
        <v>4361</v>
      </c>
      <c r="F3496" s="22">
        <v>281450</v>
      </c>
      <c r="H3496" s="6" t="s">
        <v>4786</v>
      </c>
      <c r="I3496" s="22">
        <v>19512</v>
      </c>
      <c r="K3496" s="6" t="s">
        <v>4874</v>
      </c>
      <c r="L3496" s="22">
        <v>40061</v>
      </c>
    </row>
    <row r="3497" spans="2:12">
      <c r="B3497" s="6" t="s">
        <v>4362</v>
      </c>
      <c r="C3497" s="22">
        <v>0</v>
      </c>
      <c r="E3497" s="6" t="s">
        <v>4362</v>
      </c>
      <c r="F3497" s="22">
        <v>0</v>
      </c>
      <c r="H3497" s="6" t="s">
        <v>4787</v>
      </c>
      <c r="I3497" s="22">
        <v>47929</v>
      </c>
      <c r="K3497" s="6" t="s">
        <v>4875</v>
      </c>
      <c r="L3497" s="22">
        <v>0</v>
      </c>
    </row>
    <row r="3498" spans="2:12">
      <c r="B3498" s="6" t="s">
        <v>4363</v>
      </c>
      <c r="C3498" s="22">
        <v>487952</v>
      </c>
      <c r="E3498" s="6" t="s">
        <v>4363</v>
      </c>
      <c r="F3498" s="22">
        <v>13929377</v>
      </c>
      <c r="H3498" s="6" t="s">
        <v>4788</v>
      </c>
      <c r="I3498" s="22">
        <v>84600</v>
      </c>
      <c r="K3498" s="6" t="s">
        <v>4876</v>
      </c>
      <c r="L3498" s="22">
        <v>860511</v>
      </c>
    </row>
    <row r="3499" spans="2:12">
      <c r="B3499" s="6" t="s">
        <v>4364</v>
      </c>
      <c r="C3499" s="22">
        <v>12897213</v>
      </c>
      <c r="E3499" s="6" t="s">
        <v>4364</v>
      </c>
      <c r="F3499" s="22">
        <v>12958766</v>
      </c>
      <c r="H3499" s="6" t="s">
        <v>7311</v>
      </c>
      <c r="I3499" s="22">
        <v>0</v>
      </c>
      <c r="K3499" s="6" t="s">
        <v>7753</v>
      </c>
      <c r="L3499" s="22">
        <v>17012</v>
      </c>
    </row>
    <row r="3500" spans="2:12">
      <c r="B3500" s="6" t="s">
        <v>4365</v>
      </c>
      <c r="C3500" s="22">
        <v>869145</v>
      </c>
      <c r="E3500" s="6" t="s">
        <v>4365</v>
      </c>
      <c r="F3500" s="22">
        <v>361080</v>
      </c>
      <c r="H3500" s="6" t="s">
        <v>4789</v>
      </c>
      <c r="I3500" s="22">
        <v>115971</v>
      </c>
      <c r="K3500" s="6" t="s">
        <v>4882</v>
      </c>
      <c r="L3500" s="22">
        <v>2599375</v>
      </c>
    </row>
    <row r="3501" spans="2:12">
      <c r="B3501" s="6" t="s">
        <v>4366</v>
      </c>
      <c r="C3501" s="22">
        <v>0</v>
      </c>
      <c r="E3501" s="6" t="s">
        <v>4366</v>
      </c>
      <c r="F3501" s="22">
        <v>15369</v>
      </c>
      <c r="H3501" s="6" t="s">
        <v>4790</v>
      </c>
      <c r="I3501" s="22">
        <v>0</v>
      </c>
      <c r="K3501" s="6" t="s">
        <v>4883</v>
      </c>
      <c r="L3501" s="22">
        <v>4629059</v>
      </c>
    </row>
    <row r="3502" spans="2:12">
      <c r="B3502" s="6" t="s">
        <v>4367</v>
      </c>
      <c r="C3502" s="22">
        <v>67562</v>
      </c>
      <c r="E3502" s="6" t="s">
        <v>4368</v>
      </c>
      <c r="F3502" s="22">
        <v>161034</v>
      </c>
      <c r="H3502" s="6" t="s">
        <v>4791</v>
      </c>
      <c r="I3502" s="22">
        <v>1015109</v>
      </c>
      <c r="K3502" s="6" t="s">
        <v>4884</v>
      </c>
      <c r="L3502" s="22">
        <v>401992</v>
      </c>
    </row>
    <row r="3503" spans="2:12">
      <c r="B3503" s="6" t="s">
        <v>4368</v>
      </c>
      <c r="C3503" s="22">
        <v>18328</v>
      </c>
      <c r="E3503" s="6" t="s">
        <v>4369</v>
      </c>
      <c r="F3503" s="22">
        <v>109703</v>
      </c>
      <c r="H3503" s="6" t="s">
        <v>4792</v>
      </c>
      <c r="I3503" s="22">
        <v>865146</v>
      </c>
      <c r="K3503" s="6" t="s">
        <v>4885</v>
      </c>
      <c r="L3503" s="22">
        <v>45185</v>
      </c>
    </row>
    <row r="3504" spans="2:12">
      <c r="B3504" s="6" t="s">
        <v>4369</v>
      </c>
      <c r="C3504" s="22">
        <v>16903</v>
      </c>
      <c r="E3504" s="6" t="s">
        <v>6848</v>
      </c>
      <c r="F3504" s="22">
        <v>234546</v>
      </c>
      <c r="H3504" s="6" t="s">
        <v>7312</v>
      </c>
      <c r="I3504" s="22">
        <v>0</v>
      </c>
      <c r="K3504" s="6" t="s">
        <v>4886</v>
      </c>
      <c r="L3504" s="22">
        <v>614789</v>
      </c>
    </row>
    <row r="3505" spans="2:12">
      <c r="B3505" s="6" t="s">
        <v>4370</v>
      </c>
      <c r="C3505" s="22">
        <v>0</v>
      </c>
      <c r="E3505" s="6" t="s">
        <v>4370</v>
      </c>
      <c r="F3505" s="22">
        <v>0</v>
      </c>
      <c r="H3505" s="6" t="s">
        <v>4794</v>
      </c>
      <c r="I3505" s="22">
        <v>0</v>
      </c>
      <c r="K3505" s="6" t="s">
        <v>4888</v>
      </c>
      <c r="L3505" s="22">
        <v>0</v>
      </c>
    </row>
    <row r="3506" spans="2:12">
      <c r="B3506" s="6" t="s">
        <v>4371</v>
      </c>
      <c r="C3506" s="22">
        <v>212479</v>
      </c>
      <c r="E3506" s="6" t="s">
        <v>4371</v>
      </c>
      <c r="F3506" s="22">
        <v>14892</v>
      </c>
      <c r="H3506" s="6" t="s">
        <v>4795</v>
      </c>
      <c r="I3506" s="22">
        <v>6218798</v>
      </c>
      <c r="K3506" s="6" t="s">
        <v>4889</v>
      </c>
      <c r="L3506" s="22">
        <v>3089</v>
      </c>
    </row>
    <row r="3507" spans="2:12">
      <c r="B3507" s="6" t="s">
        <v>4372</v>
      </c>
      <c r="C3507" s="22">
        <v>0</v>
      </c>
      <c r="E3507" s="6" t="s">
        <v>4372</v>
      </c>
      <c r="F3507" s="22">
        <v>0</v>
      </c>
      <c r="H3507" s="6" t="s">
        <v>7313</v>
      </c>
      <c r="I3507" s="22">
        <v>167067</v>
      </c>
      <c r="K3507" s="6" t="s">
        <v>4890</v>
      </c>
      <c r="L3507" s="22">
        <v>7063267</v>
      </c>
    </row>
    <row r="3508" spans="2:12">
      <c r="B3508" s="6" t="s">
        <v>4373</v>
      </c>
      <c r="C3508" s="22">
        <v>48271</v>
      </c>
      <c r="E3508" s="6" t="s">
        <v>4373</v>
      </c>
      <c r="F3508" s="22">
        <v>0</v>
      </c>
      <c r="H3508" s="6" t="s">
        <v>4796</v>
      </c>
      <c r="I3508" s="22">
        <v>9070</v>
      </c>
      <c r="K3508" s="6" t="s">
        <v>4894</v>
      </c>
      <c r="L3508" s="22">
        <v>611303</v>
      </c>
    </row>
    <row r="3509" spans="2:12">
      <c r="B3509" s="6" t="s">
        <v>4374</v>
      </c>
      <c r="C3509" s="22">
        <v>320160</v>
      </c>
      <c r="E3509" s="6" t="s">
        <v>4374</v>
      </c>
      <c r="F3509" s="22">
        <v>0</v>
      </c>
      <c r="H3509" s="6" t="s">
        <v>4797</v>
      </c>
      <c r="I3509" s="22">
        <v>411983</v>
      </c>
      <c r="K3509" s="6" t="s">
        <v>4895</v>
      </c>
      <c r="L3509" s="22">
        <v>68005</v>
      </c>
    </row>
    <row r="3510" spans="2:12">
      <c r="B3510" s="6" t="s">
        <v>4375</v>
      </c>
      <c r="C3510" s="22">
        <v>0</v>
      </c>
      <c r="E3510" s="6" t="s">
        <v>6849</v>
      </c>
      <c r="F3510" s="22">
        <v>0</v>
      </c>
      <c r="H3510" s="6" t="s">
        <v>4798</v>
      </c>
      <c r="I3510" s="22">
        <v>0</v>
      </c>
      <c r="K3510" s="6" t="s">
        <v>4896</v>
      </c>
      <c r="L3510" s="22">
        <v>782257</v>
      </c>
    </row>
    <row r="3511" spans="2:12">
      <c r="B3511" s="6" t="s">
        <v>4376</v>
      </c>
      <c r="C3511" s="22">
        <v>54588</v>
      </c>
      <c r="E3511" s="6" t="s">
        <v>4376</v>
      </c>
      <c r="F3511" s="22">
        <v>82650</v>
      </c>
      <c r="H3511" s="6" t="s">
        <v>4799</v>
      </c>
      <c r="I3511" s="22">
        <v>10602966</v>
      </c>
      <c r="K3511" s="6" t="s">
        <v>4897</v>
      </c>
      <c r="L3511" s="22">
        <v>22041697</v>
      </c>
    </row>
    <row r="3512" spans="2:12">
      <c r="B3512" s="6" t="s">
        <v>4377</v>
      </c>
      <c r="C3512" s="22">
        <v>0</v>
      </c>
      <c r="E3512" s="6" t="s">
        <v>4377</v>
      </c>
      <c r="F3512" s="22">
        <v>0</v>
      </c>
      <c r="H3512" s="6" t="s">
        <v>4800</v>
      </c>
      <c r="I3512" s="22">
        <v>2560</v>
      </c>
      <c r="K3512" s="6" t="s">
        <v>4899</v>
      </c>
      <c r="L3512" s="22">
        <v>300301</v>
      </c>
    </row>
    <row r="3513" spans="2:12">
      <c r="B3513" s="6" t="s">
        <v>4378</v>
      </c>
      <c r="C3513" s="22">
        <v>523844</v>
      </c>
      <c r="E3513" s="6" t="s">
        <v>4378</v>
      </c>
      <c r="F3513" s="22">
        <v>1123292</v>
      </c>
      <c r="H3513" s="6" t="s">
        <v>7314</v>
      </c>
      <c r="I3513" s="22">
        <v>0</v>
      </c>
      <c r="K3513" s="6" t="s">
        <v>4900</v>
      </c>
      <c r="L3513" s="22">
        <v>8816348</v>
      </c>
    </row>
    <row r="3514" spans="2:12">
      <c r="B3514" s="6" t="s">
        <v>4379</v>
      </c>
      <c r="C3514" s="22">
        <v>32333886</v>
      </c>
      <c r="E3514" s="6" t="s">
        <v>4379</v>
      </c>
      <c r="F3514" s="22">
        <v>32907160</v>
      </c>
      <c r="H3514" s="6" t="s">
        <v>4801</v>
      </c>
      <c r="I3514" s="22">
        <v>3875004</v>
      </c>
      <c r="K3514" s="6" t="s">
        <v>4901</v>
      </c>
      <c r="L3514" s="22">
        <v>10381069</v>
      </c>
    </row>
    <row r="3515" spans="2:12">
      <c r="B3515" s="6" t="s">
        <v>4380</v>
      </c>
      <c r="C3515" s="22">
        <v>597751</v>
      </c>
      <c r="E3515" s="6" t="s">
        <v>4380</v>
      </c>
      <c r="F3515" s="22">
        <v>565986</v>
      </c>
      <c r="H3515" s="6" t="s">
        <v>7315</v>
      </c>
      <c r="I3515" s="22">
        <v>0</v>
      </c>
      <c r="K3515" s="6" t="s">
        <v>7754</v>
      </c>
      <c r="L3515" s="22">
        <v>0</v>
      </c>
    </row>
    <row r="3516" spans="2:12">
      <c r="B3516" s="6" t="s">
        <v>4381</v>
      </c>
      <c r="C3516" s="22">
        <v>4548</v>
      </c>
      <c r="E3516" s="6" t="s">
        <v>4381</v>
      </c>
      <c r="F3516" s="22">
        <v>0</v>
      </c>
      <c r="H3516" s="6" t="s">
        <v>4802</v>
      </c>
      <c r="I3516" s="22">
        <v>224575</v>
      </c>
      <c r="K3516" s="6" t="s">
        <v>4907</v>
      </c>
      <c r="L3516" s="22">
        <v>380651</v>
      </c>
    </row>
    <row r="3517" spans="2:12">
      <c r="B3517" s="6" t="s">
        <v>4382</v>
      </c>
      <c r="C3517" s="22">
        <v>25078153</v>
      </c>
      <c r="E3517" s="6" t="s">
        <v>4382</v>
      </c>
      <c r="F3517" s="22">
        <v>14684266</v>
      </c>
      <c r="H3517" s="6" t="s">
        <v>4803</v>
      </c>
      <c r="I3517" s="22">
        <v>243186</v>
      </c>
      <c r="K3517" s="6" t="s">
        <v>4908</v>
      </c>
      <c r="L3517" s="22">
        <v>341004</v>
      </c>
    </row>
    <row r="3518" spans="2:12">
      <c r="B3518" s="6" t="s">
        <v>4383</v>
      </c>
      <c r="C3518" s="22">
        <v>1313745</v>
      </c>
      <c r="E3518" s="6" t="s">
        <v>6850</v>
      </c>
      <c r="F3518" s="22">
        <v>0</v>
      </c>
      <c r="H3518" s="6" t="s">
        <v>4804</v>
      </c>
      <c r="I3518" s="22">
        <v>95914</v>
      </c>
      <c r="K3518" s="6" t="s">
        <v>4913</v>
      </c>
      <c r="L3518" s="22">
        <v>21990</v>
      </c>
    </row>
    <row r="3519" spans="2:12">
      <c r="B3519" s="6" t="s">
        <v>4384</v>
      </c>
      <c r="C3519" s="22">
        <v>109132</v>
      </c>
      <c r="E3519" s="6" t="s">
        <v>4383</v>
      </c>
      <c r="F3519" s="22">
        <v>1434057</v>
      </c>
      <c r="H3519" s="6" t="s">
        <v>4805</v>
      </c>
      <c r="I3519" s="22">
        <v>1136550</v>
      </c>
      <c r="K3519" s="6" t="s">
        <v>4914</v>
      </c>
      <c r="L3519" s="22">
        <v>7757133</v>
      </c>
    </row>
    <row r="3520" spans="2:12">
      <c r="B3520" s="6" t="s">
        <v>4385</v>
      </c>
      <c r="C3520" s="22">
        <v>0</v>
      </c>
      <c r="E3520" s="6" t="s">
        <v>4384</v>
      </c>
      <c r="F3520" s="22">
        <v>113397</v>
      </c>
      <c r="H3520" s="6" t="s">
        <v>4806</v>
      </c>
      <c r="I3520" s="22">
        <v>347875</v>
      </c>
      <c r="K3520" s="6" t="s">
        <v>4915</v>
      </c>
      <c r="L3520" s="22">
        <v>0</v>
      </c>
    </row>
    <row r="3521" spans="2:12">
      <c r="B3521" s="6" t="s">
        <v>4386</v>
      </c>
      <c r="C3521" s="22">
        <v>0</v>
      </c>
      <c r="E3521" s="6" t="s">
        <v>4385</v>
      </c>
      <c r="F3521" s="22">
        <v>0</v>
      </c>
      <c r="H3521" s="6" t="s">
        <v>4807</v>
      </c>
      <c r="I3521" s="22">
        <v>0</v>
      </c>
      <c r="K3521" s="6" t="s">
        <v>7755</v>
      </c>
      <c r="L3521" s="22">
        <v>0</v>
      </c>
    </row>
    <row r="3522" spans="2:12">
      <c r="B3522" s="6" t="s">
        <v>4387</v>
      </c>
      <c r="C3522" s="22">
        <v>0</v>
      </c>
      <c r="E3522" s="6" t="s">
        <v>4386</v>
      </c>
      <c r="F3522" s="22">
        <v>114134</v>
      </c>
      <c r="H3522" s="6" t="s">
        <v>6873</v>
      </c>
      <c r="I3522" s="22">
        <v>0</v>
      </c>
      <c r="K3522" s="6" t="s">
        <v>4916</v>
      </c>
      <c r="L3522" s="22">
        <v>349077</v>
      </c>
    </row>
    <row r="3523" spans="2:12">
      <c r="B3523" s="6" t="s">
        <v>4388</v>
      </c>
      <c r="C3523" s="22">
        <v>2111634</v>
      </c>
      <c r="E3523" s="6" t="s">
        <v>4387</v>
      </c>
      <c r="F3523" s="22">
        <v>0</v>
      </c>
      <c r="H3523" s="6" t="s">
        <v>4808</v>
      </c>
      <c r="I3523" s="22">
        <v>0</v>
      </c>
      <c r="K3523" s="6" t="s">
        <v>4917</v>
      </c>
      <c r="L3523" s="22">
        <v>0</v>
      </c>
    </row>
    <row r="3524" spans="2:12">
      <c r="B3524" s="6" t="s">
        <v>4389</v>
      </c>
      <c r="C3524" s="22">
        <v>325548</v>
      </c>
      <c r="E3524" s="6" t="s">
        <v>4388</v>
      </c>
      <c r="F3524" s="22">
        <v>2070628</v>
      </c>
      <c r="H3524" s="6" t="s">
        <v>4809</v>
      </c>
      <c r="I3524" s="22">
        <v>0</v>
      </c>
      <c r="K3524" s="6" t="s">
        <v>4918</v>
      </c>
      <c r="L3524" s="22">
        <v>170450</v>
      </c>
    </row>
    <row r="3525" spans="2:12">
      <c r="B3525" s="6" t="s">
        <v>4390</v>
      </c>
      <c r="C3525" s="22">
        <v>0</v>
      </c>
      <c r="E3525" s="6" t="s">
        <v>4389</v>
      </c>
      <c r="F3525" s="22">
        <v>29295</v>
      </c>
      <c r="H3525" s="6" t="s">
        <v>4811</v>
      </c>
      <c r="I3525" s="22">
        <v>0</v>
      </c>
      <c r="K3525" s="6" t="s">
        <v>4919</v>
      </c>
      <c r="L3525" s="22">
        <v>68134</v>
      </c>
    </row>
    <row r="3526" spans="2:12">
      <c r="B3526" s="6" t="s">
        <v>4391</v>
      </c>
      <c r="C3526" s="22">
        <v>8713201</v>
      </c>
      <c r="E3526" s="6" t="s">
        <v>4391</v>
      </c>
      <c r="F3526" s="22">
        <v>6309740</v>
      </c>
      <c r="H3526" s="6" t="s">
        <v>4812</v>
      </c>
      <c r="I3526" s="22">
        <v>0</v>
      </c>
      <c r="K3526" s="6" t="s">
        <v>4921</v>
      </c>
      <c r="L3526" s="22">
        <v>325797</v>
      </c>
    </row>
    <row r="3527" spans="2:12">
      <c r="B3527" s="6" t="s">
        <v>4392</v>
      </c>
      <c r="C3527" s="22">
        <v>0</v>
      </c>
      <c r="E3527" s="6" t="s">
        <v>4392</v>
      </c>
      <c r="F3527" s="22">
        <v>450333</v>
      </c>
      <c r="H3527" s="6" t="s">
        <v>6874</v>
      </c>
      <c r="I3527" s="22">
        <v>0</v>
      </c>
      <c r="K3527" s="6" t="s">
        <v>4922</v>
      </c>
      <c r="L3527" s="22">
        <v>196601</v>
      </c>
    </row>
    <row r="3528" spans="2:12">
      <c r="B3528" s="6" t="s">
        <v>4393</v>
      </c>
      <c r="C3528" s="22">
        <v>0</v>
      </c>
      <c r="E3528" s="6" t="s">
        <v>4393</v>
      </c>
      <c r="F3528" s="22">
        <v>0</v>
      </c>
      <c r="H3528" s="6" t="s">
        <v>4813</v>
      </c>
      <c r="I3528" s="22">
        <v>300889</v>
      </c>
      <c r="K3528" s="6" t="s">
        <v>4923</v>
      </c>
      <c r="L3528" s="22">
        <v>393006</v>
      </c>
    </row>
    <row r="3529" spans="2:12">
      <c r="B3529" s="6" t="s">
        <v>4394</v>
      </c>
      <c r="C3529" s="22">
        <v>7893306</v>
      </c>
      <c r="E3529" s="6" t="s">
        <v>4394</v>
      </c>
      <c r="F3529" s="22">
        <v>8803245</v>
      </c>
      <c r="H3529" s="6" t="s">
        <v>6875</v>
      </c>
      <c r="I3529" s="22">
        <v>0</v>
      </c>
      <c r="K3529" s="6" t="s">
        <v>4924</v>
      </c>
      <c r="L3529" s="22">
        <v>95760</v>
      </c>
    </row>
    <row r="3530" spans="2:12">
      <c r="B3530" s="6" t="s">
        <v>4395</v>
      </c>
      <c r="C3530" s="22">
        <v>735008</v>
      </c>
      <c r="E3530" s="6" t="s">
        <v>4395</v>
      </c>
      <c r="F3530" s="22">
        <v>370086</v>
      </c>
      <c r="H3530" s="6" t="s">
        <v>4814</v>
      </c>
      <c r="I3530" s="22">
        <v>271074</v>
      </c>
      <c r="K3530" s="6" t="s">
        <v>4925</v>
      </c>
      <c r="L3530" s="22">
        <v>0</v>
      </c>
    </row>
    <row r="3531" spans="2:12">
      <c r="B3531" s="6" t="s">
        <v>4396</v>
      </c>
      <c r="C3531" s="22">
        <v>0</v>
      </c>
      <c r="E3531" s="6" t="s">
        <v>4396</v>
      </c>
      <c r="F3531" s="22">
        <v>0</v>
      </c>
      <c r="H3531" s="6" t="s">
        <v>4815</v>
      </c>
      <c r="I3531" s="22">
        <v>142761</v>
      </c>
      <c r="K3531" s="6" t="s">
        <v>4926</v>
      </c>
      <c r="L3531" s="22">
        <v>0</v>
      </c>
    </row>
    <row r="3532" spans="2:12">
      <c r="B3532" s="6" t="s">
        <v>4397</v>
      </c>
      <c r="C3532" s="22">
        <v>1313811</v>
      </c>
      <c r="E3532" s="6" t="s">
        <v>4397</v>
      </c>
      <c r="F3532" s="22">
        <v>981098</v>
      </c>
      <c r="H3532" s="6" t="s">
        <v>4816</v>
      </c>
      <c r="I3532" s="22">
        <v>283764</v>
      </c>
      <c r="K3532" s="6" t="s">
        <v>4927</v>
      </c>
      <c r="L3532" s="22">
        <v>0</v>
      </c>
    </row>
    <row r="3533" spans="2:12">
      <c r="B3533" s="6" t="s">
        <v>4398</v>
      </c>
      <c r="C3533" s="22">
        <v>199864</v>
      </c>
      <c r="E3533" s="6" t="s">
        <v>4398</v>
      </c>
      <c r="F3533" s="22">
        <v>173253</v>
      </c>
      <c r="H3533" s="6" t="s">
        <v>4817</v>
      </c>
      <c r="I3533" s="22">
        <v>587434</v>
      </c>
      <c r="K3533" s="6" t="s">
        <v>4928</v>
      </c>
      <c r="L3533" s="22">
        <v>43046</v>
      </c>
    </row>
    <row r="3534" spans="2:12">
      <c r="B3534" s="6" t="s">
        <v>4399</v>
      </c>
      <c r="C3534" s="22">
        <v>0</v>
      </c>
      <c r="E3534" s="6" t="s">
        <v>4399</v>
      </c>
      <c r="F3534" s="22">
        <v>147958</v>
      </c>
      <c r="H3534" s="6" t="s">
        <v>7316</v>
      </c>
      <c r="I3534" s="22">
        <v>0</v>
      </c>
      <c r="K3534" s="6" t="s">
        <v>4929</v>
      </c>
      <c r="L3534" s="22">
        <v>311910</v>
      </c>
    </row>
    <row r="3535" spans="2:12">
      <c r="B3535" s="6" t="s">
        <v>4400</v>
      </c>
      <c r="C3535" s="22">
        <v>803581</v>
      </c>
      <c r="E3535" s="6" t="s">
        <v>4400</v>
      </c>
      <c r="F3535" s="22">
        <v>1069663</v>
      </c>
      <c r="H3535" s="6" t="s">
        <v>4818</v>
      </c>
      <c r="I3535" s="22">
        <v>0</v>
      </c>
      <c r="K3535" s="6" t="s">
        <v>4930</v>
      </c>
      <c r="L3535" s="22">
        <v>4116875</v>
      </c>
    </row>
    <row r="3536" spans="2:12">
      <c r="B3536" s="6" t="s">
        <v>4401</v>
      </c>
      <c r="C3536" s="22">
        <v>648136</v>
      </c>
      <c r="E3536" s="6" t="s">
        <v>4401</v>
      </c>
      <c r="F3536" s="22">
        <v>286272</v>
      </c>
      <c r="H3536" s="6" t="s">
        <v>4820</v>
      </c>
      <c r="I3536" s="22">
        <v>0</v>
      </c>
      <c r="K3536" s="6" t="s">
        <v>4931</v>
      </c>
      <c r="L3536" s="22">
        <v>3256375</v>
      </c>
    </row>
    <row r="3537" spans="2:12">
      <c r="B3537" s="6" t="s">
        <v>4402</v>
      </c>
      <c r="C3537" s="22">
        <v>5060538</v>
      </c>
      <c r="E3537" s="6" t="s">
        <v>4402</v>
      </c>
      <c r="F3537" s="22">
        <v>4813704</v>
      </c>
      <c r="H3537" s="6" t="s">
        <v>4822</v>
      </c>
      <c r="I3537" s="22">
        <v>4373</v>
      </c>
      <c r="K3537" s="6" t="s">
        <v>6881</v>
      </c>
      <c r="L3537" s="22">
        <v>36322</v>
      </c>
    </row>
    <row r="3538" spans="2:12">
      <c r="B3538" s="6" t="s">
        <v>4403</v>
      </c>
      <c r="C3538" s="22">
        <v>1440830</v>
      </c>
      <c r="E3538" s="6" t="s">
        <v>4403</v>
      </c>
      <c r="F3538" s="22">
        <v>1003399</v>
      </c>
      <c r="H3538" s="6" t="s">
        <v>4824</v>
      </c>
      <c r="I3538" s="22">
        <v>595248</v>
      </c>
      <c r="K3538" s="6" t="s">
        <v>4932</v>
      </c>
      <c r="L3538" s="22">
        <v>42096</v>
      </c>
    </row>
    <row r="3539" spans="2:12">
      <c r="B3539" s="6" t="s">
        <v>4404</v>
      </c>
      <c r="C3539" s="22">
        <v>0</v>
      </c>
      <c r="E3539" s="6" t="s">
        <v>4404</v>
      </c>
      <c r="F3539" s="22">
        <v>0</v>
      </c>
      <c r="H3539" s="6" t="s">
        <v>4825</v>
      </c>
      <c r="I3539" s="22">
        <v>93256</v>
      </c>
      <c r="K3539" s="6" t="s">
        <v>7321</v>
      </c>
      <c r="L3539" s="22">
        <v>92985</v>
      </c>
    </row>
    <row r="3540" spans="2:12">
      <c r="B3540" s="6" t="s">
        <v>4405</v>
      </c>
      <c r="C3540" s="22">
        <v>0</v>
      </c>
      <c r="E3540" s="6" t="s">
        <v>4405</v>
      </c>
      <c r="F3540" s="22">
        <v>33370</v>
      </c>
      <c r="H3540" s="6" t="s">
        <v>4826</v>
      </c>
      <c r="I3540" s="22">
        <v>55918</v>
      </c>
      <c r="K3540" s="6" t="s">
        <v>4936</v>
      </c>
      <c r="L3540" s="22">
        <v>62978</v>
      </c>
    </row>
    <row r="3541" spans="2:12">
      <c r="B3541" s="6" t="s">
        <v>4406</v>
      </c>
      <c r="C3541" s="22">
        <v>0</v>
      </c>
      <c r="E3541" s="6" t="s">
        <v>4406</v>
      </c>
      <c r="F3541" s="22">
        <v>0</v>
      </c>
      <c r="H3541" s="6" t="s">
        <v>4827</v>
      </c>
      <c r="I3541" s="22">
        <v>619000</v>
      </c>
      <c r="K3541" s="6" t="s">
        <v>4937</v>
      </c>
      <c r="L3541" s="22">
        <v>0</v>
      </c>
    </row>
    <row r="3542" spans="2:12">
      <c r="B3542" s="6" t="s">
        <v>4407</v>
      </c>
      <c r="C3542" s="22">
        <v>62112</v>
      </c>
      <c r="E3542" s="6" t="s">
        <v>4407</v>
      </c>
      <c r="F3542" s="22">
        <v>63447</v>
      </c>
      <c r="H3542" s="6" t="s">
        <v>4828</v>
      </c>
      <c r="I3542" s="22">
        <v>977276</v>
      </c>
      <c r="K3542" s="6" t="s">
        <v>4938</v>
      </c>
      <c r="L3542" s="22">
        <v>0</v>
      </c>
    </row>
    <row r="3543" spans="2:12">
      <c r="B3543" s="6" t="s">
        <v>4408</v>
      </c>
      <c r="C3543" s="22">
        <v>34650</v>
      </c>
      <c r="E3543" s="6" t="s">
        <v>4408</v>
      </c>
      <c r="F3543" s="22">
        <v>2532429</v>
      </c>
      <c r="H3543" s="6" t="s">
        <v>4830</v>
      </c>
      <c r="I3543" s="22">
        <v>25328</v>
      </c>
      <c r="K3543" s="6" t="s">
        <v>4939</v>
      </c>
      <c r="L3543" s="22">
        <v>1304088</v>
      </c>
    </row>
    <row r="3544" spans="2:12">
      <c r="B3544" s="6" t="s">
        <v>4409</v>
      </c>
      <c r="C3544" s="22">
        <v>986287</v>
      </c>
      <c r="E3544" s="6" t="s">
        <v>4409</v>
      </c>
      <c r="F3544" s="22">
        <v>635516</v>
      </c>
      <c r="H3544" s="6" t="s">
        <v>4831</v>
      </c>
      <c r="I3544" s="22">
        <v>28133706</v>
      </c>
      <c r="K3544" s="6" t="s">
        <v>4940</v>
      </c>
      <c r="L3544" s="22">
        <v>3214440</v>
      </c>
    </row>
    <row r="3545" spans="2:12">
      <c r="B3545" s="6" t="s">
        <v>4410</v>
      </c>
      <c r="C3545" s="22">
        <v>0</v>
      </c>
      <c r="E3545" s="6" t="s">
        <v>4410</v>
      </c>
      <c r="F3545" s="22">
        <v>0</v>
      </c>
      <c r="H3545" s="6" t="s">
        <v>4832</v>
      </c>
      <c r="I3545" s="22">
        <v>17919</v>
      </c>
      <c r="K3545" s="6" t="s">
        <v>4941</v>
      </c>
      <c r="L3545" s="22">
        <v>2538496</v>
      </c>
    </row>
    <row r="3546" spans="2:12">
      <c r="B3546" s="6" t="s">
        <v>4411</v>
      </c>
      <c r="C3546" s="22">
        <v>1060943</v>
      </c>
      <c r="E3546" s="6" t="s">
        <v>4411</v>
      </c>
      <c r="F3546" s="22">
        <v>1832445</v>
      </c>
      <c r="H3546" s="6" t="s">
        <v>4833</v>
      </c>
      <c r="I3546" s="22">
        <v>2468144</v>
      </c>
      <c r="K3546" s="6" t="s">
        <v>4942</v>
      </c>
      <c r="L3546" s="22">
        <v>1622663</v>
      </c>
    </row>
    <row r="3547" spans="2:12">
      <c r="B3547" s="6" t="s">
        <v>4412</v>
      </c>
      <c r="C3547" s="22">
        <v>0</v>
      </c>
      <c r="E3547" s="6" t="s">
        <v>4412</v>
      </c>
      <c r="F3547" s="22">
        <v>0</v>
      </c>
      <c r="H3547" s="6" t="s">
        <v>7317</v>
      </c>
      <c r="I3547" s="22">
        <v>0</v>
      </c>
      <c r="K3547" s="6" t="s">
        <v>7756</v>
      </c>
      <c r="L3547" s="22">
        <v>0</v>
      </c>
    </row>
    <row r="3548" spans="2:12">
      <c r="B3548" s="6" t="s">
        <v>4413</v>
      </c>
      <c r="C3548" s="22">
        <v>0</v>
      </c>
      <c r="E3548" s="6" t="s">
        <v>6851</v>
      </c>
      <c r="F3548" s="22">
        <v>0</v>
      </c>
      <c r="H3548" s="6" t="s">
        <v>4835</v>
      </c>
      <c r="I3548" s="22">
        <v>228382</v>
      </c>
      <c r="K3548" s="6" t="s">
        <v>6882</v>
      </c>
      <c r="L3548" s="22">
        <v>0</v>
      </c>
    </row>
    <row r="3549" spans="2:12">
      <c r="B3549" s="6" t="s">
        <v>4414</v>
      </c>
      <c r="C3549" s="22">
        <v>0</v>
      </c>
      <c r="E3549" s="6" t="s">
        <v>4414</v>
      </c>
      <c r="F3549" s="22">
        <v>180039</v>
      </c>
      <c r="H3549" s="6" t="s">
        <v>4836</v>
      </c>
      <c r="I3549" s="22">
        <v>1312501</v>
      </c>
      <c r="K3549" s="6" t="s">
        <v>4943</v>
      </c>
      <c r="L3549" s="22">
        <v>0</v>
      </c>
    </row>
    <row r="3550" spans="2:12">
      <c r="B3550" s="6" t="s">
        <v>4415</v>
      </c>
      <c r="C3550" s="22">
        <v>0</v>
      </c>
      <c r="E3550" s="6" t="s">
        <v>4415</v>
      </c>
      <c r="F3550" s="22">
        <v>165107</v>
      </c>
      <c r="H3550" s="6" t="s">
        <v>4837</v>
      </c>
      <c r="I3550" s="22">
        <v>0</v>
      </c>
      <c r="K3550" s="6" t="s">
        <v>7757</v>
      </c>
      <c r="L3550" s="22">
        <v>0</v>
      </c>
    </row>
    <row r="3551" spans="2:12">
      <c r="B3551" s="6" t="s">
        <v>4416</v>
      </c>
      <c r="C3551" s="22">
        <v>0</v>
      </c>
      <c r="E3551" s="6" t="s">
        <v>4417</v>
      </c>
      <c r="F3551" s="22">
        <v>102526</v>
      </c>
      <c r="H3551" s="6" t="s">
        <v>4838</v>
      </c>
      <c r="I3551" s="22">
        <v>0</v>
      </c>
      <c r="K3551" s="6" t="s">
        <v>4944</v>
      </c>
      <c r="L3551" s="22">
        <v>17335</v>
      </c>
    </row>
    <row r="3552" spans="2:12">
      <c r="B3552" s="6" t="s">
        <v>4417</v>
      </c>
      <c r="C3552" s="22">
        <v>78909</v>
      </c>
      <c r="E3552" s="6" t="s">
        <v>4418</v>
      </c>
      <c r="F3552" s="22">
        <v>0</v>
      </c>
      <c r="H3552" s="6" t="s">
        <v>4839</v>
      </c>
      <c r="I3552" s="22">
        <v>34788</v>
      </c>
      <c r="K3552" s="6" t="s">
        <v>4945</v>
      </c>
      <c r="L3552" s="22">
        <v>852286</v>
      </c>
    </row>
    <row r="3553" spans="2:12">
      <c r="B3553" s="6" t="s">
        <v>4418</v>
      </c>
      <c r="C3553" s="22">
        <v>1320</v>
      </c>
      <c r="E3553" s="6" t="s">
        <v>4419</v>
      </c>
      <c r="F3553" s="22">
        <v>0</v>
      </c>
      <c r="H3553" s="6" t="s">
        <v>4841</v>
      </c>
      <c r="I3553" s="22">
        <v>0</v>
      </c>
      <c r="K3553" s="6" t="s">
        <v>4947</v>
      </c>
      <c r="L3553" s="22">
        <v>2371790</v>
      </c>
    </row>
    <row r="3554" spans="2:12">
      <c r="B3554" s="6" t="s">
        <v>4419</v>
      </c>
      <c r="C3554" s="22">
        <v>0</v>
      </c>
      <c r="E3554" s="6" t="s">
        <v>4420</v>
      </c>
      <c r="F3554" s="22">
        <v>0</v>
      </c>
      <c r="H3554" s="6" t="s">
        <v>4845</v>
      </c>
      <c r="I3554" s="22">
        <v>1749931</v>
      </c>
      <c r="K3554" s="6" t="s">
        <v>4951</v>
      </c>
      <c r="L3554" s="22">
        <v>35648</v>
      </c>
    </row>
    <row r="3555" spans="2:12">
      <c r="B3555" s="6" t="s">
        <v>4420</v>
      </c>
      <c r="C3555" s="22">
        <v>0</v>
      </c>
      <c r="E3555" s="6" t="s">
        <v>6852</v>
      </c>
      <c r="F3555" s="22">
        <v>0</v>
      </c>
      <c r="H3555" s="6" t="s">
        <v>4848</v>
      </c>
      <c r="I3555" s="22">
        <v>0</v>
      </c>
      <c r="K3555" s="6" t="s">
        <v>4952</v>
      </c>
      <c r="L3555" s="22">
        <v>0</v>
      </c>
    </row>
    <row r="3556" spans="2:12">
      <c r="B3556" s="6" t="s">
        <v>4421</v>
      </c>
      <c r="C3556" s="22">
        <v>846955</v>
      </c>
      <c r="E3556" s="6" t="s">
        <v>4421</v>
      </c>
      <c r="F3556" s="22">
        <v>897447</v>
      </c>
      <c r="H3556" s="6" t="s">
        <v>6876</v>
      </c>
      <c r="I3556" s="22">
        <v>13837</v>
      </c>
      <c r="K3556" s="6" t="s">
        <v>7322</v>
      </c>
      <c r="L3556" s="22">
        <v>0</v>
      </c>
    </row>
    <row r="3557" spans="2:12">
      <c r="B3557" s="6" t="s">
        <v>4422</v>
      </c>
      <c r="C3557" s="22">
        <v>0</v>
      </c>
      <c r="E3557" s="6" t="s">
        <v>4422</v>
      </c>
      <c r="F3557" s="22">
        <v>426</v>
      </c>
      <c r="H3557" s="6" t="s">
        <v>6877</v>
      </c>
      <c r="I3557" s="22">
        <v>0</v>
      </c>
      <c r="K3557" s="6" t="s">
        <v>4953</v>
      </c>
      <c r="L3557" s="22">
        <v>50704181</v>
      </c>
    </row>
    <row r="3558" spans="2:12">
      <c r="B3558" s="6" t="s">
        <v>4423</v>
      </c>
      <c r="C3558" s="22">
        <v>9078956</v>
      </c>
      <c r="E3558" s="6" t="s">
        <v>4424</v>
      </c>
      <c r="F3558" s="22">
        <v>0</v>
      </c>
      <c r="H3558" s="6" t="s">
        <v>4849</v>
      </c>
      <c r="I3558" s="22">
        <v>0</v>
      </c>
      <c r="K3558" s="6" t="s">
        <v>7758</v>
      </c>
      <c r="L3558" s="22">
        <v>0</v>
      </c>
    </row>
    <row r="3559" spans="2:12">
      <c r="B3559" s="6" t="s">
        <v>4424</v>
      </c>
      <c r="C3559" s="22">
        <v>0</v>
      </c>
      <c r="E3559" s="6" t="s">
        <v>4425</v>
      </c>
      <c r="F3559" s="22">
        <v>5685039</v>
      </c>
      <c r="H3559" s="6" t="s">
        <v>4851</v>
      </c>
      <c r="I3559" s="22">
        <v>24995</v>
      </c>
      <c r="K3559" s="6" t="s">
        <v>7323</v>
      </c>
      <c r="L3559" s="22">
        <v>0</v>
      </c>
    </row>
    <row r="3560" spans="2:12">
      <c r="B3560" s="6" t="s">
        <v>4425</v>
      </c>
      <c r="C3560" s="22">
        <v>6327464</v>
      </c>
      <c r="E3560" s="6" t="s">
        <v>4426</v>
      </c>
      <c r="F3560" s="22">
        <v>0</v>
      </c>
      <c r="H3560" s="6" t="s">
        <v>6878</v>
      </c>
      <c r="I3560" s="22">
        <v>8000</v>
      </c>
      <c r="K3560" s="6" t="s">
        <v>4954</v>
      </c>
      <c r="L3560" s="22">
        <v>874470</v>
      </c>
    </row>
    <row r="3561" spans="2:12">
      <c r="B3561" s="6" t="s">
        <v>4426</v>
      </c>
      <c r="C3561" s="22">
        <v>0</v>
      </c>
      <c r="E3561" s="6" t="s">
        <v>4428</v>
      </c>
      <c r="F3561" s="22">
        <v>330689</v>
      </c>
      <c r="H3561" s="6" t="s">
        <v>4852</v>
      </c>
      <c r="I3561" s="22">
        <v>635775</v>
      </c>
      <c r="K3561" s="6" t="s">
        <v>4956</v>
      </c>
      <c r="L3561" s="22">
        <v>0</v>
      </c>
    </row>
    <row r="3562" spans="2:12">
      <c r="B3562" s="6" t="s">
        <v>4427</v>
      </c>
      <c r="C3562" s="22">
        <v>0</v>
      </c>
      <c r="E3562" s="6" t="s">
        <v>4429</v>
      </c>
      <c r="F3562" s="22">
        <v>463375</v>
      </c>
      <c r="H3562" s="6" t="s">
        <v>4853</v>
      </c>
      <c r="I3562" s="22">
        <v>138798</v>
      </c>
      <c r="K3562" s="6" t="s">
        <v>4960</v>
      </c>
      <c r="L3562" s="22">
        <v>26118</v>
      </c>
    </row>
    <row r="3563" spans="2:12">
      <c r="B3563" s="6" t="s">
        <v>4428</v>
      </c>
      <c r="C3563" s="22">
        <v>284686</v>
      </c>
      <c r="E3563" s="6" t="s">
        <v>4430</v>
      </c>
      <c r="F3563" s="22">
        <v>0</v>
      </c>
      <c r="H3563" s="6" t="s">
        <v>7318</v>
      </c>
      <c r="I3563" s="22">
        <v>0</v>
      </c>
      <c r="K3563" s="6" t="s">
        <v>4961</v>
      </c>
      <c r="L3563" s="22">
        <v>4189578</v>
      </c>
    </row>
    <row r="3564" spans="2:12">
      <c r="B3564" s="6" t="s">
        <v>4429</v>
      </c>
      <c r="C3564" s="22">
        <v>973273</v>
      </c>
      <c r="E3564" s="6" t="s">
        <v>4431</v>
      </c>
      <c r="F3564" s="22">
        <v>445872</v>
      </c>
      <c r="H3564" s="6" t="s">
        <v>4855</v>
      </c>
      <c r="I3564" s="22">
        <v>2080800</v>
      </c>
      <c r="K3564" s="6" t="s">
        <v>4962</v>
      </c>
      <c r="L3564" s="22">
        <v>1387763</v>
      </c>
    </row>
    <row r="3565" spans="2:12">
      <c r="B3565" s="6" t="s">
        <v>4430</v>
      </c>
      <c r="C3565" s="22">
        <v>0</v>
      </c>
      <c r="E3565" s="6" t="s">
        <v>4432</v>
      </c>
      <c r="F3565" s="22">
        <v>0</v>
      </c>
      <c r="H3565" s="6" t="s">
        <v>4858</v>
      </c>
      <c r="I3565" s="22">
        <v>297973</v>
      </c>
      <c r="K3565" s="6" t="s">
        <v>4964</v>
      </c>
      <c r="L3565" s="22">
        <v>0</v>
      </c>
    </row>
    <row r="3566" spans="2:12">
      <c r="B3566" s="6" t="s">
        <v>4431</v>
      </c>
      <c r="C3566" s="22">
        <v>199402</v>
      </c>
      <c r="E3566" s="6" t="s">
        <v>4433</v>
      </c>
      <c r="F3566" s="22">
        <v>1066</v>
      </c>
      <c r="H3566" s="6" t="s">
        <v>4859</v>
      </c>
      <c r="I3566" s="22">
        <v>0</v>
      </c>
      <c r="K3566" s="6" t="s">
        <v>7759</v>
      </c>
      <c r="L3566" s="22">
        <v>0</v>
      </c>
    </row>
    <row r="3567" spans="2:12">
      <c r="B3567" s="6" t="s">
        <v>4432</v>
      </c>
      <c r="C3567" s="22">
        <v>0</v>
      </c>
      <c r="E3567" s="6" t="s">
        <v>4435</v>
      </c>
      <c r="F3567" s="22">
        <v>1190474</v>
      </c>
      <c r="H3567" s="6" t="s">
        <v>4860</v>
      </c>
      <c r="I3567" s="22">
        <v>94317</v>
      </c>
      <c r="K3567" s="6" t="s">
        <v>4965</v>
      </c>
      <c r="L3567" s="22">
        <v>391239</v>
      </c>
    </row>
    <row r="3568" spans="2:12">
      <c r="B3568" s="6" t="s">
        <v>4433</v>
      </c>
      <c r="C3568" s="22">
        <v>0</v>
      </c>
      <c r="E3568" s="6" t="s">
        <v>4436</v>
      </c>
      <c r="F3568" s="22">
        <v>0</v>
      </c>
      <c r="H3568" s="6" t="s">
        <v>4861</v>
      </c>
      <c r="I3568" s="22">
        <v>224684</v>
      </c>
      <c r="K3568" s="6" t="s">
        <v>7324</v>
      </c>
      <c r="L3568" s="22">
        <v>0</v>
      </c>
    </row>
    <row r="3569" spans="2:12">
      <c r="B3569" s="6" t="s">
        <v>4434</v>
      </c>
      <c r="C3569" s="22">
        <v>0</v>
      </c>
      <c r="E3569" s="6" t="s">
        <v>4437</v>
      </c>
      <c r="F3569" s="22">
        <v>1439104</v>
      </c>
      <c r="H3569" s="6" t="s">
        <v>4862</v>
      </c>
      <c r="I3569" s="22">
        <v>61392</v>
      </c>
      <c r="K3569" s="6" t="s">
        <v>4966</v>
      </c>
      <c r="L3569" s="22">
        <v>535467</v>
      </c>
    </row>
    <row r="3570" spans="2:12">
      <c r="B3570" s="6" t="s">
        <v>4435</v>
      </c>
      <c r="C3570" s="22">
        <v>2082209</v>
      </c>
      <c r="E3570" s="6" t="s">
        <v>4438</v>
      </c>
      <c r="F3570" s="22">
        <v>833090</v>
      </c>
      <c r="H3570" s="6" t="s">
        <v>6879</v>
      </c>
      <c r="I3570" s="22">
        <v>0</v>
      </c>
      <c r="K3570" s="6" t="s">
        <v>4967</v>
      </c>
      <c r="L3570" s="22">
        <v>2952503</v>
      </c>
    </row>
    <row r="3571" spans="2:12">
      <c r="B3571" s="6" t="s">
        <v>4436</v>
      </c>
      <c r="C3571" s="22">
        <v>0</v>
      </c>
      <c r="E3571" s="6" t="s">
        <v>4439</v>
      </c>
      <c r="F3571" s="22">
        <v>298190</v>
      </c>
      <c r="H3571" s="6" t="s">
        <v>7319</v>
      </c>
      <c r="I3571" s="22">
        <v>0</v>
      </c>
      <c r="K3571" s="6" t="s">
        <v>4968</v>
      </c>
      <c r="L3571" s="22">
        <v>0</v>
      </c>
    </row>
    <row r="3572" spans="2:12">
      <c r="B3572" s="6" t="s">
        <v>4437</v>
      </c>
      <c r="C3572" s="22">
        <v>1841933</v>
      </c>
      <c r="E3572" s="6" t="s">
        <v>4440</v>
      </c>
      <c r="F3572" s="22">
        <v>2772</v>
      </c>
      <c r="H3572" s="6" t="s">
        <v>4863</v>
      </c>
      <c r="I3572" s="22">
        <v>3195063</v>
      </c>
      <c r="K3572" s="6" t="s">
        <v>7760</v>
      </c>
      <c r="L3572" s="22">
        <v>0</v>
      </c>
    </row>
    <row r="3573" spans="2:12">
      <c r="B3573" s="6" t="s">
        <v>4438</v>
      </c>
      <c r="C3573" s="22">
        <v>850788</v>
      </c>
      <c r="E3573" s="6" t="s">
        <v>4441</v>
      </c>
      <c r="F3573" s="22">
        <v>54925</v>
      </c>
      <c r="H3573" s="6" t="s">
        <v>4865</v>
      </c>
      <c r="I3573" s="22">
        <v>56990</v>
      </c>
      <c r="K3573" s="6" t="s">
        <v>7325</v>
      </c>
      <c r="L3573" s="22">
        <v>0</v>
      </c>
    </row>
    <row r="3574" spans="2:12">
      <c r="B3574" s="6" t="s">
        <v>4439</v>
      </c>
      <c r="C3574" s="22">
        <v>445602</v>
      </c>
      <c r="E3574" s="6" t="s">
        <v>4442</v>
      </c>
      <c r="F3574" s="22">
        <v>99369</v>
      </c>
      <c r="H3574" s="6" t="s">
        <v>4866</v>
      </c>
      <c r="I3574" s="22">
        <v>45</v>
      </c>
      <c r="K3574" s="6" t="s">
        <v>4970</v>
      </c>
      <c r="L3574" s="22">
        <v>4558224</v>
      </c>
    </row>
    <row r="3575" spans="2:12">
      <c r="B3575" s="6" t="s">
        <v>4440</v>
      </c>
      <c r="C3575" s="22">
        <v>38772</v>
      </c>
      <c r="E3575" s="6" t="s">
        <v>4443</v>
      </c>
      <c r="F3575" s="22">
        <v>343084</v>
      </c>
      <c r="H3575" s="6" t="s">
        <v>4867</v>
      </c>
      <c r="I3575" s="22">
        <v>27906</v>
      </c>
      <c r="K3575" s="6" t="s">
        <v>4972</v>
      </c>
      <c r="L3575" s="22">
        <v>0</v>
      </c>
    </row>
    <row r="3576" spans="2:12">
      <c r="B3576" s="6" t="s">
        <v>4441</v>
      </c>
      <c r="C3576" s="22">
        <v>152828</v>
      </c>
      <c r="E3576" s="6" t="s">
        <v>4444</v>
      </c>
      <c r="F3576" s="22">
        <v>7164</v>
      </c>
      <c r="H3576" s="6" t="s">
        <v>4868</v>
      </c>
      <c r="I3576" s="22">
        <v>0</v>
      </c>
      <c r="K3576" s="6" t="s">
        <v>4973</v>
      </c>
      <c r="L3576" s="22">
        <v>2573038</v>
      </c>
    </row>
    <row r="3577" spans="2:12">
      <c r="B3577" s="6" t="s">
        <v>4442</v>
      </c>
      <c r="C3577" s="22">
        <v>174333</v>
      </c>
      <c r="E3577" s="6" t="s">
        <v>4445</v>
      </c>
      <c r="F3577" s="22">
        <v>186651</v>
      </c>
      <c r="H3577" s="6" t="s">
        <v>4869</v>
      </c>
      <c r="I3577" s="22">
        <v>10062</v>
      </c>
      <c r="K3577" s="6" t="s">
        <v>7761</v>
      </c>
      <c r="L3577" s="22">
        <v>0</v>
      </c>
    </row>
    <row r="3578" spans="2:12">
      <c r="B3578" s="6" t="s">
        <v>4443</v>
      </c>
      <c r="C3578" s="22">
        <v>902026</v>
      </c>
      <c r="E3578" s="6" t="s">
        <v>4446</v>
      </c>
      <c r="F3578" s="22">
        <v>0</v>
      </c>
      <c r="H3578" s="6" t="s">
        <v>4870</v>
      </c>
      <c r="I3578" s="22">
        <v>994381</v>
      </c>
      <c r="K3578" s="6" t="s">
        <v>4974</v>
      </c>
      <c r="L3578" s="22">
        <v>0</v>
      </c>
    </row>
    <row r="3579" spans="2:12">
      <c r="B3579" s="6" t="s">
        <v>4444</v>
      </c>
      <c r="C3579" s="22">
        <v>60976</v>
      </c>
      <c r="E3579" s="6" t="s">
        <v>4447</v>
      </c>
      <c r="F3579" s="22">
        <v>24132</v>
      </c>
      <c r="H3579" s="6" t="s">
        <v>4873</v>
      </c>
      <c r="I3579" s="22">
        <v>2454952</v>
      </c>
      <c r="K3579" s="6" t="s">
        <v>4975</v>
      </c>
      <c r="L3579" s="22">
        <v>199600</v>
      </c>
    </row>
    <row r="3580" spans="2:12">
      <c r="B3580" s="6" t="s">
        <v>4445</v>
      </c>
      <c r="C3580" s="22">
        <v>0</v>
      </c>
      <c r="E3580" s="6" t="s">
        <v>4448</v>
      </c>
      <c r="F3580" s="22">
        <v>1602114</v>
      </c>
      <c r="H3580" s="6" t="s">
        <v>6880</v>
      </c>
      <c r="I3580" s="22">
        <v>0</v>
      </c>
      <c r="K3580" s="6" t="s">
        <v>4976</v>
      </c>
      <c r="L3580" s="22">
        <v>0</v>
      </c>
    </row>
    <row r="3581" spans="2:12">
      <c r="B3581" s="6" t="s">
        <v>4446</v>
      </c>
      <c r="C3581" s="22">
        <v>0</v>
      </c>
      <c r="E3581" s="6" t="s">
        <v>4449</v>
      </c>
      <c r="F3581" s="22">
        <v>0</v>
      </c>
      <c r="H3581" s="6" t="s">
        <v>7320</v>
      </c>
      <c r="I3581" s="22">
        <v>0</v>
      </c>
      <c r="K3581" s="6" t="s">
        <v>4978</v>
      </c>
      <c r="L3581" s="22">
        <v>0</v>
      </c>
    </row>
    <row r="3582" spans="2:12">
      <c r="B3582" s="6" t="s">
        <v>4447</v>
      </c>
      <c r="C3582" s="22">
        <v>71694</v>
      </c>
      <c r="E3582" s="6" t="s">
        <v>4450</v>
      </c>
      <c r="F3582" s="22">
        <v>0</v>
      </c>
      <c r="H3582" s="6" t="s">
        <v>4874</v>
      </c>
      <c r="I3582" s="22">
        <v>90254</v>
      </c>
      <c r="K3582" s="6" t="s">
        <v>4979</v>
      </c>
      <c r="L3582" s="22">
        <v>521913</v>
      </c>
    </row>
    <row r="3583" spans="2:12">
      <c r="B3583" s="6" t="s">
        <v>4448</v>
      </c>
      <c r="C3583" s="22">
        <v>1556060</v>
      </c>
      <c r="E3583" s="6" t="s">
        <v>4451</v>
      </c>
      <c r="F3583" s="22">
        <v>310500</v>
      </c>
      <c r="H3583" s="6" t="s">
        <v>4875</v>
      </c>
      <c r="I3583" s="22">
        <v>36281</v>
      </c>
      <c r="K3583" s="6" t="s">
        <v>4980</v>
      </c>
      <c r="L3583" s="22">
        <v>46673</v>
      </c>
    </row>
    <row r="3584" spans="2:12">
      <c r="B3584" s="6" t="s">
        <v>4449</v>
      </c>
      <c r="C3584" s="22">
        <v>6529</v>
      </c>
      <c r="E3584" s="6" t="s">
        <v>4452</v>
      </c>
      <c r="F3584" s="22">
        <v>0</v>
      </c>
      <c r="H3584" s="6" t="s">
        <v>4876</v>
      </c>
      <c r="I3584" s="22">
        <v>1566569</v>
      </c>
      <c r="K3584" s="6" t="s">
        <v>4981</v>
      </c>
      <c r="L3584" s="22">
        <v>0</v>
      </c>
    </row>
    <row r="3585" spans="2:12">
      <c r="B3585" s="6" t="s">
        <v>4450</v>
      </c>
      <c r="C3585" s="22">
        <v>0</v>
      </c>
      <c r="E3585" s="6" t="s">
        <v>4453</v>
      </c>
      <c r="F3585" s="22">
        <v>96372</v>
      </c>
      <c r="H3585" s="6" t="s">
        <v>4878</v>
      </c>
      <c r="I3585" s="22">
        <v>0</v>
      </c>
      <c r="K3585" s="6" t="s">
        <v>4982</v>
      </c>
      <c r="L3585" s="22">
        <v>94992</v>
      </c>
    </row>
    <row r="3586" spans="2:12">
      <c r="B3586" s="6" t="s">
        <v>4451</v>
      </c>
      <c r="C3586" s="22">
        <v>247050</v>
      </c>
      <c r="E3586" s="6" t="s">
        <v>4455</v>
      </c>
      <c r="F3586" s="22">
        <v>123393</v>
      </c>
      <c r="H3586" s="6" t="s">
        <v>4880</v>
      </c>
      <c r="I3586" s="22">
        <v>0</v>
      </c>
      <c r="K3586" s="6" t="s">
        <v>4983</v>
      </c>
      <c r="L3586" s="22">
        <v>0</v>
      </c>
    </row>
    <row r="3587" spans="2:12">
      <c r="B3587" s="6" t="s">
        <v>4452</v>
      </c>
      <c r="C3587" s="22">
        <v>0</v>
      </c>
      <c r="E3587" s="6" t="s">
        <v>4456</v>
      </c>
      <c r="F3587" s="22">
        <v>0</v>
      </c>
      <c r="H3587" s="6" t="s">
        <v>4881</v>
      </c>
      <c r="I3587" s="22">
        <v>0</v>
      </c>
      <c r="K3587" s="6" t="s">
        <v>6883</v>
      </c>
      <c r="L3587" s="22">
        <v>2126</v>
      </c>
    </row>
    <row r="3588" spans="2:12">
      <c r="B3588" s="6" t="s">
        <v>4453</v>
      </c>
      <c r="C3588" s="22">
        <v>812780</v>
      </c>
      <c r="E3588" s="6" t="s">
        <v>4457</v>
      </c>
      <c r="F3588" s="22">
        <v>61412</v>
      </c>
      <c r="H3588" s="6" t="s">
        <v>4882</v>
      </c>
      <c r="I3588" s="22">
        <v>4795963</v>
      </c>
      <c r="K3588" s="6" t="s">
        <v>4986</v>
      </c>
      <c r="L3588" s="22">
        <v>5730897</v>
      </c>
    </row>
    <row r="3589" spans="2:12">
      <c r="B3589" s="6" t="s">
        <v>4454</v>
      </c>
      <c r="C3589" s="22">
        <v>0</v>
      </c>
      <c r="E3589" s="6" t="s">
        <v>4458</v>
      </c>
      <c r="F3589" s="22">
        <v>30985</v>
      </c>
      <c r="H3589" s="6" t="s">
        <v>4883</v>
      </c>
      <c r="I3589" s="22">
        <v>3769475</v>
      </c>
      <c r="K3589" s="6" t="s">
        <v>4987</v>
      </c>
      <c r="L3589" s="22">
        <v>9812369</v>
      </c>
    </row>
    <row r="3590" spans="2:12">
      <c r="B3590" s="6" t="s">
        <v>4455</v>
      </c>
      <c r="C3590" s="22">
        <v>200467</v>
      </c>
      <c r="E3590" s="6" t="s">
        <v>4459</v>
      </c>
      <c r="F3590" s="22">
        <v>357119</v>
      </c>
      <c r="H3590" s="6" t="s">
        <v>4884</v>
      </c>
      <c r="I3590" s="22">
        <v>359386</v>
      </c>
      <c r="K3590" s="6" t="s">
        <v>4989</v>
      </c>
      <c r="L3590" s="22">
        <v>3575921</v>
      </c>
    </row>
    <row r="3591" spans="2:12">
      <c r="B3591" s="6" t="s">
        <v>4456</v>
      </c>
      <c r="C3591" s="22">
        <v>0</v>
      </c>
      <c r="E3591" s="6" t="s">
        <v>4460</v>
      </c>
      <c r="F3591" s="22">
        <v>0</v>
      </c>
      <c r="H3591" s="6" t="s">
        <v>4885</v>
      </c>
      <c r="I3591" s="22">
        <v>99905</v>
      </c>
      <c r="K3591" s="6" t="s">
        <v>4992</v>
      </c>
      <c r="L3591" s="22">
        <v>0</v>
      </c>
    </row>
    <row r="3592" spans="2:12">
      <c r="B3592" s="6" t="s">
        <v>4457</v>
      </c>
      <c r="C3592" s="22">
        <v>97141</v>
      </c>
      <c r="E3592" s="6" t="s">
        <v>4461</v>
      </c>
      <c r="F3592" s="22">
        <v>276762</v>
      </c>
      <c r="H3592" s="6" t="s">
        <v>4886</v>
      </c>
      <c r="I3592" s="22">
        <v>1396775</v>
      </c>
      <c r="K3592" s="6" t="s">
        <v>6884</v>
      </c>
      <c r="L3592" s="22">
        <v>2179718</v>
      </c>
    </row>
    <row r="3593" spans="2:12">
      <c r="B3593" s="6" t="s">
        <v>4458</v>
      </c>
      <c r="C3593" s="22">
        <v>62464</v>
      </c>
      <c r="E3593" s="6" t="s">
        <v>4462</v>
      </c>
      <c r="F3593" s="22">
        <v>6136266</v>
      </c>
      <c r="H3593" s="6" t="s">
        <v>4887</v>
      </c>
      <c r="I3593" s="22">
        <v>0</v>
      </c>
      <c r="K3593" s="6" t="s">
        <v>4994</v>
      </c>
      <c r="L3593" s="22">
        <v>6044273</v>
      </c>
    </row>
    <row r="3594" spans="2:12">
      <c r="B3594" s="6" t="s">
        <v>4459</v>
      </c>
      <c r="C3594" s="22">
        <v>68321</v>
      </c>
      <c r="E3594" s="6" t="s">
        <v>4463</v>
      </c>
      <c r="F3594" s="22">
        <v>3766643</v>
      </c>
      <c r="H3594" s="6" t="s">
        <v>4888</v>
      </c>
      <c r="I3594" s="22">
        <v>0</v>
      </c>
      <c r="K3594" s="6" t="s">
        <v>4995</v>
      </c>
      <c r="L3594" s="22">
        <v>553784</v>
      </c>
    </row>
    <row r="3595" spans="2:12">
      <c r="B3595" s="6" t="s">
        <v>4460</v>
      </c>
      <c r="C3595" s="22">
        <v>0</v>
      </c>
      <c r="E3595" s="6" t="s">
        <v>6853</v>
      </c>
      <c r="F3595" s="22">
        <v>0</v>
      </c>
      <c r="H3595" s="6" t="s">
        <v>4889</v>
      </c>
      <c r="I3595" s="22">
        <v>15321</v>
      </c>
      <c r="K3595" s="6" t="s">
        <v>6885</v>
      </c>
      <c r="L3595" s="22">
        <v>316989</v>
      </c>
    </row>
    <row r="3596" spans="2:12">
      <c r="B3596" s="6" t="s">
        <v>4461</v>
      </c>
      <c r="C3596" s="22">
        <v>527342</v>
      </c>
      <c r="E3596" s="6" t="s">
        <v>4464</v>
      </c>
      <c r="F3596" s="22">
        <v>81800</v>
      </c>
      <c r="H3596" s="6" t="s">
        <v>4890</v>
      </c>
      <c r="I3596" s="22">
        <v>12974741</v>
      </c>
      <c r="K3596" s="6" t="s">
        <v>6886</v>
      </c>
      <c r="L3596" s="22">
        <v>54662</v>
      </c>
    </row>
    <row r="3597" spans="2:12">
      <c r="B3597" s="6" t="s">
        <v>4462</v>
      </c>
      <c r="C3597" s="22">
        <v>1208359</v>
      </c>
      <c r="E3597" s="6" t="s">
        <v>4466</v>
      </c>
      <c r="F3597" s="22">
        <v>130742</v>
      </c>
      <c r="H3597" s="6" t="s">
        <v>4891</v>
      </c>
      <c r="I3597" s="22">
        <v>0</v>
      </c>
      <c r="K3597" s="6" t="s">
        <v>4996</v>
      </c>
      <c r="L3597" s="22">
        <v>0</v>
      </c>
    </row>
    <row r="3598" spans="2:12">
      <c r="B3598" s="6" t="s">
        <v>4463</v>
      </c>
      <c r="C3598" s="22">
        <v>3553838</v>
      </c>
      <c r="E3598" s="6" t="s">
        <v>4467</v>
      </c>
      <c r="F3598" s="22">
        <v>154922</v>
      </c>
      <c r="H3598" s="6" t="s">
        <v>4894</v>
      </c>
      <c r="I3598" s="22">
        <v>600995</v>
      </c>
      <c r="K3598" s="6" t="s">
        <v>4997</v>
      </c>
      <c r="L3598" s="22">
        <v>0</v>
      </c>
    </row>
    <row r="3599" spans="2:12">
      <c r="B3599" s="6" t="s">
        <v>4464</v>
      </c>
      <c r="C3599" s="22">
        <v>141734</v>
      </c>
      <c r="E3599" s="6" t="s">
        <v>4468</v>
      </c>
      <c r="F3599" s="22">
        <v>0</v>
      </c>
      <c r="H3599" s="6" t="s">
        <v>4895</v>
      </c>
      <c r="I3599" s="22">
        <v>95635</v>
      </c>
      <c r="K3599" s="6" t="s">
        <v>4998</v>
      </c>
      <c r="L3599" s="22">
        <v>3947137</v>
      </c>
    </row>
    <row r="3600" spans="2:12">
      <c r="B3600" s="6" t="s">
        <v>4465</v>
      </c>
      <c r="C3600" s="22">
        <v>0</v>
      </c>
      <c r="E3600" s="6" t="s">
        <v>4469</v>
      </c>
      <c r="F3600" s="22">
        <v>1053875</v>
      </c>
      <c r="H3600" s="6" t="s">
        <v>4896</v>
      </c>
      <c r="I3600" s="22">
        <v>774186</v>
      </c>
      <c r="K3600" s="6" t="s">
        <v>6887</v>
      </c>
      <c r="L3600" s="22">
        <v>28623</v>
      </c>
    </row>
    <row r="3601" spans="2:12">
      <c r="B3601" s="6" t="s">
        <v>4466</v>
      </c>
      <c r="C3601" s="22">
        <v>81711</v>
      </c>
      <c r="E3601" s="6" t="s">
        <v>4470</v>
      </c>
      <c r="F3601" s="22">
        <v>94496</v>
      </c>
      <c r="H3601" s="6" t="s">
        <v>4897</v>
      </c>
      <c r="I3601" s="22">
        <v>14759305</v>
      </c>
      <c r="K3601" s="6" t="s">
        <v>6888</v>
      </c>
      <c r="L3601" s="22">
        <v>486603</v>
      </c>
    </row>
    <row r="3602" spans="2:12">
      <c r="B3602" s="6" t="s">
        <v>4467</v>
      </c>
      <c r="C3602" s="22">
        <v>175805</v>
      </c>
      <c r="E3602" s="6" t="s">
        <v>4471</v>
      </c>
      <c r="F3602" s="22">
        <v>78166</v>
      </c>
      <c r="H3602" s="6" t="s">
        <v>4898</v>
      </c>
      <c r="I3602" s="22">
        <v>1889592</v>
      </c>
      <c r="K3602" s="6" t="s">
        <v>4999</v>
      </c>
      <c r="L3602" s="22">
        <v>751500</v>
      </c>
    </row>
    <row r="3603" spans="2:12">
      <c r="B3603" s="6" t="s">
        <v>4468</v>
      </c>
      <c r="C3603" s="22">
        <v>0</v>
      </c>
      <c r="E3603" s="6" t="s">
        <v>4472</v>
      </c>
      <c r="F3603" s="22">
        <v>3419</v>
      </c>
      <c r="H3603" s="6" t="s">
        <v>4899</v>
      </c>
      <c r="I3603" s="22">
        <v>397929</v>
      </c>
      <c r="K3603" s="6" t="s">
        <v>7762</v>
      </c>
      <c r="L3603" s="22">
        <v>13990</v>
      </c>
    </row>
    <row r="3604" spans="2:12">
      <c r="B3604" s="6" t="s">
        <v>4469</v>
      </c>
      <c r="C3604" s="22">
        <v>1204110</v>
      </c>
      <c r="E3604" s="6" t="s">
        <v>4473</v>
      </c>
      <c r="F3604" s="22">
        <v>0</v>
      </c>
      <c r="H3604" s="6" t="s">
        <v>4900</v>
      </c>
      <c r="I3604" s="22">
        <v>5845333</v>
      </c>
      <c r="K3604" s="6" t="s">
        <v>5000</v>
      </c>
      <c r="L3604" s="22">
        <v>160875</v>
      </c>
    </row>
    <row r="3605" spans="2:12">
      <c r="B3605" s="6" t="s">
        <v>4470</v>
      </c>
      <c r="C3605" s="22">
        <v>136403</v>
      </c>
      <c r="E3605" s="6" t="s">
        <v>4474</v>
      </c>
      <c r="F3605" s="22">
        <v>119881</v>
      </c>
      <c r="H3605" s="6" t="s">
        <v>4901</v>
      </c>
      <c r="I3605" s="22">
        <v>2614275</v>
      </c>
      <c r="K3605" s="6" t="s">
        <v>5001</v>
      </c>
      <c r="L3605" s="22">
        <v>37849</v>
      </c>
    </row>
    <row r="3606" spans="2:12">
      <c r="B3606" s="6" t="s">
        <v>4471</v>
      </c>
      <c r="C3606" s="22">
        <v>81623</v>
      </c>
      <c r="E3606" s="6" t="s">
        <v>4475</v>
      </c>
      <c r="F3606" s="22">
        <v>574751</v>
      </c>
      <c r="H3606" s="6" t="s">
        <v>4903</v>
      </c>
      <c r="I3606" s="22">
        <v>0</v>
      </c>
      <c r="K3606" s="6" t="s">
        <v>6889</v>
      </c>
      <c r="L3606" s="22">
        <v>0</v>
      </c>
    </row>
    <row r="3607" spans="2:12">
      <c r="B3607" s="6" t="s">
        <v>4472</v>
      </c>
      <c r="C3607" s="22">
        <v>75942</v>
      </c>
      <c r="E3607" s="6" t="s">
        <v>4476</v>
      </c>
      <c r="F3607" s="22">
        <v>230036</v>
      </c>
      <c r="H3607" s="6" t="s">
        <v>4907</v>
      </c>
      <c r="I3607" s="22">
        <v>487022</v>
      </c>
      <c r="K3607" s="6" t="s">
        <v>6890</v>
      </c>
      <c r="L3607" s="22">
        <v>0</v>
      </c>
    </row>
    <row r="3608" spans="2:12">
      <c r="B3608" s="6" t="s">
        <v>4473</v>
      </c>
      <c r="C3608" s="22">
        <v>0</v>
      </c>
      <c r="E3608" s="6" t="s">
        <v>4477</v>
      </c>
      <c r="F3608" s="22">
        <v>251036</v>
      </c>
      <c r="H3608" s="6" t="s">
        <v>4908</v>
      </c>
      <c r="I3608" s="22">
        <v>325164</v>
      </c>
      <c r="K3608" s="6" t="s">
        <v>5005</v>
      </c>
      <c r="L3608" s="22">
        <v>99505</v>
      </c>
    </row>
    <row r="3609" spans="2:12">
      <c r="B3609" s="6" t="s">
        <v>4474</v>
      </c>
      <c r="C3609" s="22">
        <v>78789</v>
      </c>
      <c r="E3609" s="6" t="s">
        <v>4478</v>
      </c>
      <c r="F3609" s="22">
        <v>0</v>
      </c>
      <c r="H3609" s="6" t="s">
        <v>4913</v>
      </c>
      <c r="I3609" s="22">
        <v>441902</v>
      </c>
      <c r="K3609" s="6" t="s">
        <v>7326</v>
      </c>
      <c r="L3609" s="22">
        <v>0</v>
      </c>
    </row>
    <row r="3610" spans="2:12">
      <c r="B3610" s="6" t="s">
        <v>4475</v>
      </c>
      <c r="C3610" s="22">
        <v>542848</v>
      </c>
      <c r="E3610" s="6" t="s">
        <v>4479</v>
      </c>
      <c r="F3610" s="22">
        <v>9848</v>
      </c>
      <c r="H3610" s="6" t="s">
        <v>4914</v>
      </c>
      <c r="I3610" s="22">
        <v>3476795</v>
      </c>
      <c r="K3610" s="6" t="s">
        <v>5008</v>
      </c>
      <c r="L3610" s="22">
        <v>263107</v>
      </c>
    </row>
    <row r="3611" spans="2:12">
      <c r="B3611" s="6" t="s">
        <v>4476</v>
      </c>
      <c r="C3611" s="22">
        <v>458339</v>
      </c>
      <c r="E3611" s="6" t="s">
        <v>4480</v>
      </c>
      <c r="F3611" s="22">
        <v>0</v>
      </c>
      <c r="H3611" s="6" t="s">
        <v>4915</v>
      </c>
      <c r="I3611" s="22">
        <v>0</v>
      </c>
      <c r="K3611" s="6" t="s">
        <v>5009</v>
      </c>
      <c r="L3611" s="22">
        <v>1710937</v>
      </c>
    </row>
    <row r="3612" spans="2:12">
      <c r="B3612" s="6" t="s">
        <v>4477</v>
      </c>
      <c r="C3612" s="22">
        <v>474977</v>
      </c>
      <c r="E3612" s="6" t="s">
        <v>4481</v>
      </c>
      <c r="F3612" s="22">
        <v>0</v>
      </c>
      <c r="H3612" s="6" t="s">
        <v>4916</v>
      </c>
      <c r="I3612" s="22">
        <v>217692</v>
      </c>
      <c r="K3612" s="6" t="s">
        <v>7763</v>
      </c>
      <c r="L3612" s="22">
        <v>0</v>
      </c>
    </row>
    <row r="3613" spans="2:12">
      <c r="B3613" s="6" t="s">
        <v>4478</v>
      </c>
      <c r="C3613" s="22">
        <v>0</v>
      </c>
      <c r="E3613" s="6" t="s">
        <v>4482</v>
      </c>
      <c r="F3613" s="22">
        <v>819148</v>
      </c>
      <c r="H3613" s="6" t="s">
        <v>4917</v>
      </c>
      <c r="I3613" s="22">
        <v>0</v>
      </c>
      <c r="K3613" s="6" t="s">
        <v>5011</v>
      </c>
      <c r="L3613" s="22">
        <v>1066775</v>
      </c>
    </row>
    <row r="3614" spans="2:12">
      <c r="B3614" s="6" t="s">
        <v>4479</v>
      </c>
      <c r="C3614" s="22">
        <v>0</v>
      </c>
      <c r="E3614" s="6" t="s">
        <v>4484</v>
      </c>
      <c r="F3614" s="22">
        <v>0</v>
      </c>
      <c r="H3614" s="6" t="s">
        <v>4918</v>
      </c>
      <c r="I3614" s="22">
        <v>1591471</v>
      </c>
      <c r="K3614" s="6" t="s">
        <v>5012</v>
      </c>
      <c r="L3614" s="22">
        <v>9199610</v>
      </c>
    </row>
    <row r="3615" spans="2:12">
      <c r="B3615" s="6" t="s">
        <v>4480</v>
      </c>
      <c r="C3615" s="22">
        <v>0</v>
      </c>
      <c r="E3615" s="6" t="s">
        <v>4485</v>
      </c>
      <c r="F3615" s="22">
        <v>0</v>
      </c>
      <c r="H3615" s="6" t="s">
        <v>4919</v>
      </c>
      <c r="I3615" s="22">
        <v>143950</v>
      </c>
      <c r="K3615" s="6" t="s">
        <v>5014</v>
      </c>
      <c r="L3615" s="22">
        <v>371416</v>
      </c>
    </row>
    <row r="3616" spans="2:12">
      <c r="B3616" s="6" t="s">
        <v>4481</v>
      </c>
      <c r="C3616" s="22">
        <v>30500</v>
      </c>
      <c r="E3616" s="6" t="s">
        <v>4486</v>
      </c>
      <c r="F3616" s="22">
        <v>573874</v>
      </c>
      <c r="H3616" s="6" t="s">
        <v>4921</v>
      </c>
      <c r="I3616" s="22">
        <v>505807</v>
      </c>
      <c r="K3616" s="6" t="s">
        <v>5015</v>
      </c>
      <c r="L3616" s="22">
        <v>273758</v>
      </c>
    </row>
    <row r="3617" spans="2:12">
      <c r="B3617" s="6" t="s">
        <v>4482</v>
      </c>
      <c r="C3617" s="22">
        <v>869135</v>
      </c>
      <c r="E3617" s="6" t="s">
        <v>4487</v>
      </c>
      <c r="F3617" s="22">
        <v>0</v>
      </c>
      <c r="H3617" s="6" t="s">
        <v>4922</v>
      </c>
      <c r="I3617" s="22">
        <v>138703</v>
      </c>
      <c r="K3617" s="6" t="s">
        <v>7764</v>
      </c>
      <c r="L3617" s="22">
        <v>0</v>
      </c>
    </row>
    <row r="3618" spans="2:12">
      <c r="B3618" s="6" t="s">
        <v>4483</v>
      </c>
      <c r="C3618" s="22">
        <v>0</v>
      </c>
      <c r="E3618" s="6" t="s">
        <v>4488</v>
      </c>
      <c r="F3618" s="22">
        <v>847399</v>
      </c>
      <c r="H3618" s="6" t="s">
        <v>4923</v>
      </c>
      <c r="I3618" s="22">
        <v>258380</v>
      </c>
      <c r="K3618" s="6" t="s">
        <v>5016</v>
      </c>
      <c r="L3618" s="22">
        <v>0</v>
      </c>
    </row>
    <row r="3619" spans="2:12">
      <c r="B3619" s="6" t="s">
        <v>4484</v>
      </c>
      <c r="C3619" s="22">
        <v>0</v>
      </c>
      <c r="E3619" s="6" t="s">
        <v>4489</v>
      </c>
      <c r="F3619" s="22">
        <v>0</v>
      </c>
      <c r="H3619" s="6" t="s">
        <v>4924</v>
      </c>
      <c r="I3619" s="22">
        <v>70260</v>
      </c>
      <c r="K3619" s="6" t="s">
        <v>5017</v>
      </c>
      <c r="L3619" s="22">
        <v>5487</v>
      </c>
    </row>
    <row r="3620" spans="2:12">
      <c r="B3620" s="6" t="s">
        <v>4485</v>
      </c>
      <c r="C3620" s="22">
        <v>0</v>
      </c>
      <c r="E3620" s="6" t="s">
        <v>6854</v>
      </c>
      <c r="F3620" s="22">
        <v>0</v>
      </c>
      <c r="H3620" s="6" t="s">
        <v>4925</v>
      </c>
      <c r="I3620" s="22">
        <v>0</v>
      </c>
      <c r="K3620" s="6" t="s">
        <v>5018</v>
      </c>
      <c r="L3620" s="22">
        <v>890285</v>
      </c>
    </row>
    <row r="3621" spans="2:12">
      <c r="B3621" s="6" t="s">
        <v>4486</v>
      </c>
      <c r="C3621" s="22">
        <v>459554</v>
      </c>
      <c r="E3621" s="6" t="s">
        <v>4490</v>
      </c>
      <c r="F3621" s="22">
        <v>0</v>
      </c>
      <c r="H3621" s="6" t="s">
        <v>4926</v>
      </c>
      <c r="I3621" s="22">
        <v>0</v>
      </c>
      <c r="K3621" s="6" t="s">
        <v>5019</v>
      </c>
      <c r="L3621" s="22">
        <v>207327</v>
      </c>
    </row>
    <row r="3622" spans="2:12">
      <c r="B3622" s="6" t="s">
        <v>4487</v>
      </c>
      <c r="C3622" s="22">
        <v>192618</v>
      </c>
      <c r="E3622" s="6" t="s">
        <v>4491</v>
      </c>
      <c r="F3622" s="22">
        <v>0</v>
      </c>
      <c r="H3622" s="6" t="s">
        <v>4927</v>
      </c>
      <c r="I3622" s="22">
        <v>0</v>
      </c>
      <c r="K3622" s="6" t="s">
        <v>7327</v>
      </c>
      <c r="L3622" s="22">
        <v>4793</v>
      </c>
    </row>
    <row r="3623" spans="2:12">
      <c r="B3623" s="6" t="s">
        <v>4488</v>
      </c>
      <c r="C3623" s="22">
        <v>0</v>
      </c>
      <c r="E3623" s="6" t="s">
        <v>4492</v>
      </c>
      <c r="F3623" s="22">
        <v>0</v>
      </c>
      <c r="H3623" s="6" t="s">
        <v>4928</v>
      </c>
      <c r="I3623" s="22">
        <v>47923</v>
      </c>
      <c r="K3623" s="6" t="s">
        <v>5020</v>
      </c>
      <c r="L3623" s="22">
        <v>66474</v>
      </c>
    </row>
    <row r="3624" spans="2:12">
      <c r="B3624" s="6" t="s">
        <v>4489</v>
      </c>
      <c r="C3624" s="22">
        <v>0</v>
      </c>
      <c r="E3624" s="6" t="s">
        <v>4493</v>
      </c>
      <c r="F3624" s="22">
        <v>0</v>
      </c>
      <c r="H3624" s="6" t="s">
        <v>4929</v>
      </c>
      <c r="I3624" s="22">
        <v>296337</v>
      </c>
      <c r="K3624" s="6" t="s">
        <v>5021</v>
      </c>
      <c r="L3624" s="22">
        <v>0</v>
      </c>
    </row>
    <row r="3625" spans="2:12">
      <c r="B3625" s="6" t="s">
        <v>4490</v>
      </c>
      <c r="C3625" s="22">
        <v>0</v>
      </c>
      <c r="E3625" s="6" t="s">
        <v>4494</v>
      </c>
      <c r="F3625" s="22">
        <v>0</v>
      </c>
      <c r="H3625" s="6" t="s">
        <v>4930</v>
      </c>
      <c r="I3625" s="22">
        <v>3660514</v>
      </c>
      <c r="K3625" s="6" t="s">
        <v>5023</v>
      </c>
      <c r="L3625" s="22">
        <v>147330</v>
      </c>
    </row>
    <row r="3626" spans="2:12">
      <c r="B3626" s="6" t="s">
        <v>4491</v>
      </c>
      <c r="C3626" s="22">
        <v>0</v>
      </c>
      <c r="E3626" s="6" t="s">
        <v>4495</v>
      </c>
      <c r="F3626" s="22">
        <v>1044997</v>
      </c>
      <c r="H3626" s="6" t="s">
        <v>4931</v>
      </c>
      <c r="I3626" s="22">
        <v>1669588</v>
      </c>
      <c r="K3626" s="6" t="s">
        <v>5024</v>
      </c>
      <c r="L3626" s="22">
        <v>0</v>
      </c>
    </row>
    <row r="3627" spans="2:12">
      <c r="B3627" s="6" t="s">
        <v>4492</v>
      </c>
      <c r="C3627" s="22">
        <v>0</v>
      </c>
      <c r="E3627" s="6" t="s">
        <v>4496</v>
      </c>
      <c r="F3627" s="22">
        <v>0</v>
      </c>
      <c r="H3627" s="6" t="s">
        <v>6881</v>
      </c>
      <c r="I3627" s="22">
        <v>73000</v>
      </c>
      <c r="K3627" s="6" t="s">
        <v>5026</v>
      </c>
      <c r="L3627" s="22">
        <v>0</v>
      </c>
    </row>
    <row r="3628" spans="2:12">
      <c r="B3628" s="6" t="s">
        <v>4493</v>
      </c>
      <c r="C3628" s="22">
        <v>0</v>
      </c>
      <c r="E3628" s="6" t="s">
        <v>4498</v>
      </c>
      <c r="F3628" s="22">
        <v>0</v>
      </c>
      <c r="H3628" s="6" t="s">
        <v>4932</v>
      </c>
      <c r="I3628" s="22">
        <v>112485</v>
      </c>
      <c r="K3628" s="6" t="s">
        <v>5027</v>
      </c>
      <c r="L3628" s="22">
        <v>0</v>
      </c>
    </row>
    <row r="3629" spans="2:12">
      <c r="B3629" s="6" t="s">
        <v>4494</v>
      </c>
      <c r="C3629" s="22">
        <v>0</v>
      </c>
      <c r="E3629" s="6" t="s">
        <v>4499</v>
      </c>
      <c r="F3629" s="22">
        <v>18810</v>
      </c>
      <c r="H3629" s="6" t="s">
        <v>7321</v>
      </c>
      <c r="I3629" s="22">
        <v>0</v>
      </c>
      <c r="K3629" s="6" t="s">
        <v>7328</v>
      </c>
      <c r="L3629" s="22">
        <v>202771</v>
      </c>
    </row>
    <row r="3630" spans="2:12">
      <c r="B3630" s="6" t="s">
        <v>4495</v>
      </c>
      <c r="C3630" s="22">
        <v>1505315</v>
      </c>
      <c r="E3630" s="6" t="s">
        <v>4500</v>
      </c>
      <c r="F3630" s="22">
        <v>997461</v>
      </c>
      <c r="H3630" s="6" t="s">
        <v>4935</v>
      </c>
      <c r="I3630" s="22">
        <v>0</v>
      </c>
      <c r="K3630" s="6" t="s">
        <v>5029</v>
      </c>
      <c r="L3630" s="22">
        <v>229368</v>
      </c>
    </row>
    <row r="3631" spans="2:12">
      <c r="B3631" s="6" t="s">
        <v>4496</v>
      </c>
      <c r="C3631" s="22">
        <v>1166378</v>
      </c>
      <c r="E3631" s="6" t="s">
        <v>6855</v>
      </c>
      <c r="F3631" s="22">
        <v>0</v>
      </c>
      <c r="H3631" s="6" t="s">
        <v>4936</v>
      </c>
      <c r="I3631" s="22">
        <v>34338</v>
      </c>
      <c r="K3631" s="6" t="s">
        <v>5030</v>
      </c>
      <c r="L3631" s="22">
        <v>1166550</v>
      </c>
    </row>
    <row r="3632" spans="2:12">
      <c r="B3632" s="6" t="s">
        <v>4497</v>
      </c>
      <c r="C3632" s="22">
        <v>0</v>
      </c>
      <c r="E3632" s="6" t="s">
        <v>4502</v>
      </c>
      <c r="F3632" s="22">
        <v>0</v>
      </c>
      <c r="H3632" s="6" t="s">
        <v>4937</v>
      </c>
      <c r="I3632" s="22">
        <v>0</v>
      </c>
      <c r="K3632" s="6" t="s">
        <v>6891</v>
      </c>
      <c r="L3632" s="22">
        <v>0</v>
      </c>
    </row>
    <row r="3633" spans="2:12">
      <c r="B3633" s="6" t="s">
        <v>4498</v>
      </c>
      <c r="C3633" s="22">
        <v>0</v>
      </c>
      <c r="E3633" s="6" t="s">
        <v>4505</v>
      </c>
      <c r="F3633" s="22">
        <v>0</v>
      </c>
      <c r="H3633" s="6" t="s">
        <v>4938</v>
      </c>
      <c r="I3633" s="22">
        <v>0</v>
      </c>
      <c r="K3633" s="6" t="s">
        <v>5031</v>
      </c>
      <c r="L3633" s="22">
        <v>145772</v>
      </c>
    </row>
    <row r="3634" spans="2:12">
      <c r="B3634" s="6" t="s">
        <v>4499</v>
      </c>
      <c r="C3634" s="22">
        <v>11220</v>
      </c>
      <c r="E3634" s="6" t="s">
        <v>4506</v>
      </c>
      <c r="F3634" s="22">
        <v>644703</v>
      </c>
      <c r="H3634" s="6" t="s">
        <v>4939</v>
      </c>
      <c r="I3634" s="22">
        <v>1290409</v>
      </c>
      <c r="K3634" s="6" t="s">
        <v>6892</v>
      </c>
      <c r="L3634" s="22">
        <v>186122</v>
      </c>
    </row>
    <row r="3635" spans="2:12">
      <c r="B3635" s="6" t="s">
        <v>4500</v>
      </c>
      <c r="C3635" s="22">
        <v>604096</v>
      </c>
      <c r="E3635" s="6" t="s">
        <v>4507</v>
      </c>
      <c r="F3635" s="22">
        <v>0</v>
      </c>
      <c r="H3635" s="6" t="s">
        <v>4940</v>
      </c>
      <c r="I3635" s="22">
        <v>3000000</v>
      </c>
      <c r="K3635" s="6" t="s">
        <v>7765</v>
      </c>
      <c r="L3635" s="22">
        <v>0</v>
      </c>
    </row>
    <row r="3636" spans="2:12">
      <c r="B3636" s="6" t="s">
        <v>4501</v>
      </c>
      <c r="C3636" s="22">
        <v>0</v>
      </c>
      <c r="E3636" s="6" t="s">
        <v>4508</v>
      </c>
      <c r="F3636" s="22">
        <v>205639</v>
      </c>
      <c r="H3636" s="6" t="s">
        <v>4941</v>
      </c>
      <c r="I3636" s="22">
        <v>4702640</v>
      </c>
      <c r="K3636" s="6" t="s">
        <v>5034</v>
      </c>
      <c r="L3636" s="22">
        <v>11235840</v>
      </c>
    </row>
    <row r="3637" spans="2:12">
      <c r="B3637" s="6" t="s">
        <v>4502</v>
      </c>
      <c r="C3637" s="22">
        <v>0</v>
      </c>
      <c r="E3637" s="6" t="s">
        <v>4509</v>
      </c>
      <c r="F3637" s="22">
        <v>239</v>
      </c>
      <c r="H3637" s="6" t="s">
        <v>4942</v>
      </c>
      <c r="I3637" s="22">
        <v>2072775</v>
      </c>
      <c r="K3637" s="6" t="s">
        <v>5035</v>
      </c>
      <c r="L3637" s="22">
        <v>1967687</v>
      </c>
    </row>
    <row r="3638" spans="2:12">
      <c r="B3638" s="6" t="s">
        <v>4503</v>
      </c>
      <c r="C3638" s="22">
        <v>558496</v>
      </c>
      <c r="E3638" s="6" t="s">
        <v>4510</v>
      </c>
      <c r="F3638" s="22">
        <v>0</v>
      </c>
      <c r="H3638" s="6" t="s">
        <v>6882</v>
      </c>
      <c r="I3638" s="22">
        <v>0</v>
      </c>
      <c r="K3638" s="6" t="s">
        <v>7766</v>
      </c>
      <c r="L3638" s="22">
        <v>0</v>
      </c>
    </row>
    <row r="3639" spans="2:12">
      <c r="B3639" s="6" t="s">
        <v>4504</v>
      </c>
      <c r="C3639" s="22">
        <v>0</v>
      </c>
      <c r="E3639" s="6" t="s">
        <v>4511</v>
      </c>
      <c r="F3639" s="22">
        <v>19143087</v>
      </c>
      <c r="H3639" s="6" t="s">
        <v>4943</v>
      </c>
      <c r="I3639" s="22">
        <v>44161</v>
      </c>
      <c r="K3639" s="6" t="s">
        <v>6893</v>
      </c>
      <c r="L3639" s="22">
        <v>0</v>
      </c>
    </row>
    <row r="3640" spans="2:12">
      <c r="B3640" s="6" t="s">
        <v>4505</v>
      </c>
      <c r="C3640" s="22">
        <v>0</v>
      </c>
      <c r="E3640" s="6" t="s">
        <v>4512</v>
      </c>
      <c r="F3640" s="22">
        <v>10640334</v>
      </c>
      <c r="H3640" s="6" t="s">
        <v>4944</v>
      </c>
      <c r="I3640" s="22">
        <v>18486</v>
      </c>
      <c r="K3640" s="6" t="s">
        <v>5037</v>
      </c>
      <c r="L3640" s="22">
        <v>2964901</v>
      </c>
    </row>
    <row r="3641" spans="2:12">
      <c r="B3641" s="6" t="s">
        <v>4506</v>
      </c>
      <c r="C3641" s="22">
        <v>797341</v>
      </c>
      <c r="E3641" s="6" t="s">
        <v>4513</v>
      </c>
      <c r="F3641" s="22">
        <v>2084857</v>
      </c>
      <c r="H3641" s="6" t="s">
        <v>4945</v>
      </c>
      <c r="I3641" s="22">
        <v>2464507</v>
      </c>
      <c r="K3641" s="6" t="s">
        <v>5040</v>
      </c>
      <c r="L3641" s="22">
        <v>1784075</v>
      </c>
    </row>
    <row r="3642" spans="2:12">
      <c r="B3642" s="6" t="s">
        <v>4507</v>
      </c>
      <c r="C3642" s="22">
        <v>0</v>
      </c>
      <c r="E3642" s="6" t="s">
        <v>4514</v>
      </c>
      <c r="F3642" s="22">
        <v>17539</v>
      </c>
      <c r="H3642" s="6" t="s">
        <v>4947</v>
      </c>
      <c r="I3642" s="22">
        <v>1373468</v>
      </c>
      <c r="K3642" s="6" t="s">
        <v>5041</v>
      </c>
      <c r="L3642" s="22">
        <v>12165</v>
      </c>
    </row>
    <row r="3643" spans="2:12">
      <c r="B3643" s="6" t="s">
        <v>4508</v>
      </c>
      <c r="C3643" s="22">
        <v>137479</v>
      </c>
      <c r="E3643" s="6" t="s">
        <v>4515</v>
      </c>
      <c r="F3643" s="22">
        <v>69537</v>
      </c>
      <c r="H3643" s="6" t="s">
        <v>4948</v>
      </c>
      <c r="I3643" s="22">
        <v>0</v>
      </c>
      <c r="K3643" s="6" t="s">
        <v>5043</v>
      </c>
      <c r="L3643" s="22">
        <v>9860</v>
      </c>
    </row>
    <row r="3644" spans="2:12">
      <c r="B3644" s="6" t="s">
        <v>4509</v>
      </c>
      <c r="C3644" s="22">
        <v>260</v>
      </c>
      <c r="E3644" s="6" t="s">
        <v>4516</v>
      </c>
      <c r="F3644" s="22">
        <v>0</v>
      </c>
      <c r="H3644" s="6" t="s">
        <v>4949</v>
      </c>
      <c r="I3644" s="22">
        <v>0</v>
      </c>
      <c r="K3644" s="6" t="s">
        <v>7329</v>
      </c>
      <c r="L3644" s="22">
        <v>0</v>
      </c>
    </row>
    <row r="3645" spans="2:12">
      <c r="B3645" s="6" t="s">
        <v>4510</v>
      </c>
      <c r="C3645" s="22">
        <v>0</v>
      </c>
      <c r="E3645" s="6" t="s">
        <v>4517</v>
      </c>
      <c r="F3645" s="22">
        <v>900208</v>
      </c>
      <c r="H3645" s="6" t="s">
        <v>4951</v>
      </c>
      <c r="I3645" s="22">
        <v>27481</v>
      </c>
      <c r="K3645" s="6" t="s">
        <v>5044</v>
      </c>
      <c r="L3645" s="22">
        <v>54897</v>
      </c>
    </row>
    <row r="3646" spans="2:12">
      <c r="B3646" s="6" t="s">
        <v>4511</v>
      </c>
      <c r="C3646" s="22">
        <v>19734623</v>
      </c>
      <c r="E3646" s="6" t="s">
        <v>4518</v>
      </c>
      <c r="F3646" s="22">
        <v>2405128</v>
      </c>
      <c r="H3646" s="6" t="s">
        <v>4952</v>
      </c>
      <c r="I3646" s="22">
        <v>183002</v>
      </c>
      <c r="K3646" s="6" t="s">
        <v>5046</v>
      </c>
      <c r="L3646" s="22">
        <v>11679016</v>
      </c>
    </row>
    <row r="3647" spans="2:12">
      <c r="B3647" s="6" t="s">
        <v>4512</v>
      </c>
      <c r="C3647" s="22">
        <v>8871029</v>
      </c>
      <c r="E3647" s="6" t="s">
        <v>4519</v>
      </c>
      <c r="F3647" s="22">
        <v>87275</v>
      </c>
      <c r="H3647" s="6" t="s">
        <v>7322</v>
      </c>
      <c r="I3647" s="22">
        <v>0</v>
      </c>
      <c r="K3647" s="6" t="s">
        <v>5047</v>
      </c>
      <c r="L3647" s="22">
        <v>111424</v>
      </c>
    </row>
    <row r="3648" spans="2:12">
      <c r="B3648" s="6" t="s">
        <v>4513</v>
      </c>
      <c r="C3648" s="22">
        <v>2004572</v>
      </c>
      <c r="E3648" s="6" t="s">
        <v>4520</v>
      </c>
      <c r="F3648" s="22">
        <v>0</v>
      </c>
      <c r="H3648" s="6" t="s">
        <v>4953</v>
      </c>
      <c r="I3648" s="22">
        <v>23008626</v>
      </c>
      <c r="K3648" s="6" t="s">
        <v>5049</v>
      </c>
      <c r="L3648" s="22">
        <v>0</v>
      </c>
    </row>
    <row r="3649" spans="2:12">
      <c r="B3649" s="6" t="s">
        <v>4514</v>
      </c>
      <c r="C3649" s="22">
        <v>0</v>
      </c>
      <c r="E3649" s="6" t="s">
        <v>4521</v>
      </c>
      <c r="F3649" s="22">
        <v>0</v>
      </c>
      <c r="H3649" s="6" t="s">
        <v>7323</v>
      </c>
      <c r="I3649" s="22">
        <v>0</v>
      </c>
      <c r="K3649" s="6" t="s">
        <v>5051</v>
      </c>
      <c r="L3649" s="22">
        <v>0</v>
      </c>
    </row>
    <row r="3650" spans="2:12">
      <c r="B3650" s="6" t="s">
        <v>4515</v>
      </c>
      <c r="C3650" s="22">
        <v>68078</v>
      </c>
      <c r="E3650" s="6" t="s">
        <v>4523</v>
      </c>
      <c r="F3650" s="22">
        <v>0</v>
      </c>
      <c r="H3650" s="6" t="s">
        <v>4954</v>
      </c>
      <c r="I3650" s="22">
        <v>776976</v>
      </c>
      <c r="K3650" s="6" t="s">
        <v>6894</v>
      </c>
      <c r="L3650" s="22">
        <v>2118728</v>
      </c>
    </row>
    <row r="3651" spans="2:12">
      <c r="B3651" s="6" t="s">
        <v>4516</v>
      </c>
      <c r="C3651" s="22">
        <v>23864</v>
      </c>
      <c r="E3651" s="6" t="s">
        <v>4526</v>
      </c>
      <c r="F3651" s="22">
        <v>1310</v>
      </c>
      <c r="H3651" s="6" t="s">
        <v>4955</v>
      </c>
      <c r="I3651" s="22">
        <v>0</v>
      </c>
      <c r="K3651" s="6" t="s">
        <v>5052</v>
      </c>
      <c r="L3651" s="22">
        <v>178827</v>
      </c>
    </row>
    <row r="3652" spans="2:12">
      <c r="B3652" s="6" t="s">
        <v>4517</v>
      </c>
      <c r="C3652" s="22">
        <v>2137503</v>
      </c>
      <c r="E3652" s="6" t="s">
        <v>4527</v>
      </c>
      <c r="F3652" s="22">
        <v>0</v>
      </c>
      <c r="H3652" s="6" t="s">
        <v>4960</v>
      </c>
      <c r="I3652" s="22">
        <v>77102</v>
      </c>
      <c r="K3652" s="6" t="s">
        <v>5054</v>
      </c>
      <c r="L3652" s="22">
        <v>175521</v>
      </c>
    </row>
    <row r="3653" spans="2:12">
      <c r="B3653" s="6" t="s">
        <v>4518</v>
      </c>
      <c r="C3653" s="22">
        <v>2786122</v>
      </c>
      <c r="E3653" s="6" t="s">
        <v>4528</v>
      </c>
      <c r="F3653" s="22">
        <v>184699375</v>
      </c>
      <c r="H3653" s="6" t="s">
        <v>4961</v>
      </c>
      <c r="I3653" s="22">
        <v>345018</v>
      </c>
      <c r="K3653" s="6" t="s">
        <v>5056</v>
      </c>
      <c r="L3653" s="22">
        <v>0</v>
      </c>
    </row>
    <row r="3654" spans="2:12">
      <c r="B3654" s="6" t="s">
        <v>4519</v>
      </c>
      <c r="C3654" s="22">
        <v>84926</v>
      </c>
      <c r="E3654" s="6" t="s">
        <v>4530</v>
      </c>
      <c r="F3654" s="22">
        <v>40050724</v>
      </c>
      <c r="H3654" s="6" t="s">
        <v>4962</v>
      </c>
      <c r="I3654" s="22">
        <v>1521535</v>
      </c>
      <c r="K3654" s="6" t="s">
        <v>5057</v>
      </c>
      <c r="L3654" s="22">
        <v>240297</v>
      </c>
    </row>
    <row r="3655" spans="2:12">
      <c r="B3655" s="6" t="s">
        <v>4520</v>
      </c>
      <c r="C3655" s="22">
        <v>13065</v>
      </c>
      <c r="E3655" s="6" t="s">
        <v>4531</v>
      </c>
      <c r="F3655" s="22">
        <v>0</v>
      </c>
      <c r="H3655" s="6" t="s">
        <v>4963</v>
      </c>
      <c r="I3655" s="22">
        <v>0</v>
      </c>
      <c r="K3655" s="6" t="s">
        <v>6895</v>
      </c>
      <c r="L3655" s="22">
        <v>0</v>
      </c>
    </row>
    <row r="3656" spans="2:12">
      <c r="B3656" s="6" t="s">
        <v>4521</v>
      </c>
      <c r="C3656" s="22">
        <v>0</v>
      </c>
      <c r="E3656" s="6" t="s">
        <v>4532</v>
      </c>
      <c r="F3656" s="22">
        <v>512296</v>
      </c>
      <c r="H3656" s="6" t="s">
        <v>4964</v>
      </c>
      <c r="I3656" s="22">
        <v>0</v>
      </c>
      <c r="K3656" s="6" t="s">
        <v>7767</v>
      </c>
      <c r="L3656" s="22">
        <v>0</v>
      </c>
    </row>
    <row r="3657" spans="2:12">
      <c r="B3657" s="6" t="s">
        <v>4522</v>
      </c>
      <c r="C3657" s="22">
        <v>0</v>
      </c>
      <c r="E3657" s="6" t="s">
        <v>4534</v>
      </c>
      <c r="F3657" s="22">
        <v>0</v>
      </c>
      <c r="H3657" s="6" t="s">
        <v>4965</v>
      </c>
      <c r="I3657" s="22">
        <v>904971</v>
      </c>
      <c r="K3657" s="6" t="s">
        <v>5060</v>
      </c>
      <c r="L3657" s="22">
        <v>0</v>
      </c>
    </row>
    <row r="3658" spans="2:12">
      <c r="B3658" s="6" t="s">
        <v>4523</v>
      </c>
      <c r="C3658" s="22">
        <v>0</v>
      </c>
      <c r="E3658" s="6" t="s">
        <v>4536</v>
      </c>
      <c r="F3658" s="22">
        <v>226430</v>
      </c>
      <c r="H3658" s="6" t="s">
        <v>7324</v>
      </c>
      <c r="I3658" s="22">
        <v>0</v>
      </c>
      <c r="K3658" s="6" t="s">
        <v>7768</v>
      </c>
      <c r="L3658" s="22">
        <v>0</v>
      </c>
    </row>
    <row r="3659" spans="2:12">
      <c r="B3659" s="6" t="s">
        <v>4524</v>
      </c>
      <c r="C3659" s="22">
        <v>0</v>
      </c>
      <c r="E3659" s="6" t="s">
        <v>4537</v>
      </c>
      <c r="F3659" s="22">
        <v>0</v>
      </c>
      <c r="H3659" s="6" t="s">
        <v>4966</v>
      </c>
      <c r="I3659" s="22">
        <v>667734</v>
      </c>
      <c r="K3659" s="6" t="s">
        <v>5062</v>
      </c>
      <c r="L3659" s="22">
        <v>6339099</v>
      </c>
    </row>
    <row r="3660" spans="2:12">
      <c r="B3660" s="6" t="s">
        <v>4525</v>
      </c>
      <c r="C3660" s="22">
        <v>0</v>
      </c>
      <c r="E3660" s="6" t="s">
        <v>4538</v>
      </c>
      <c r="F3660" s="22">
        <v>0</v>
      </c>
      <c r="H3660" s="6" t="s">
        <v>4967</v>
      </c>
      <c r="I3660" s="22">
        <v>3273922</v>
      </c>
      <c r="K3660" s="6" t="s">
        <v>5063</v>
      </c>
      <c r="L3660" s="22">
        <v>357344</v>
      </c>
    </row>
    <row r="3661" spans="2:12">
      <c r="B3661" s="6" t="s">
        <v>4526</v>
      </c>
      <c r="C3661" s="22">
        <v>33049</v>
      </c>
      <c r="E3661" s="6" t="s">
        <v>4539</v>
      </c>
      <c r="F3661" s="22">
        <v>0</v>
      </c>
      <c r="H3661" s="6" t="s">
        <v>4968</v>
      </c>
      <c r="I3661" s="22">
        <v>0</v>
      </c>
      <c r="K3661" s="6" t="s">
        <v>5064</v>
      </c>
      <c r="L3661" s="22">
        <v>0</v>
      </c>
    </row>
    <row r="3662" spans="2:12">
      <c r="B3662" s="6" t="s">
        <v>4527</v>
      </c>
      <c r="C3662" s="22">
        <v>0</v>
      </c>
      <c r="E3662" s="6" t="s">
        <v>6856</v>
      </c>
      <c r="F3662" s="22">
        <v>0</v>
      </c>
      <c r="H3662" s="6" t="s">
        <v>7325</v>
      </c>
      <c r="I3662" s="22">
        <v>0</v>
      </c>
      <c r="K3662" s="6" t="s">
        <v>6896</v>
      </c>
      <c r="L3662" s="22">
        <v>0</v>
      </c>
    </row>
    <row r="3663" spans="2:12">
      <c r="B3663" s="6" t="s">
        <v>4528</v>
      </c>
      <c r="C3663" s="22">
        <v>224089243</v>
      </c>
      <c r="E3663" s="6" t="s">
        <v>4540</v>
      </c>
      <c r="F3663" s="22">
        <v>0</v>
      </c>
      <c r="H3663" s="6" t="s">
        <v>4970</v>
      </c>
      <c r="I3663" s="22">
        <v>4697601</v>
      </c>
      <c r="K3663" s="6" t="s">
        <v>5065</v>
      </c>
      <c r="L3663" s="22">
        <v>111432</v>
      </c>
    </row>
    <row r="3664" spans="2:12">
      <c r="B3664" s="6" t="s">
        <v>4529</v>
      </c>
      <c r="C3664" s="22">
        <v>31414618</v>
      </c>
      <c r="E3664" s="6" t="s">
        <v>4541</v>
      </c>
      <c r="F3664" s="22">
        <v>7084462</v>
      </c>
      <c r="H3664" s="6" t="s">
        <v>4972</v>
      </c>
      <c r="I3664" s="22">
        <v>0</v>
      </c>
      <c r="K3664" s="6" t="s">
        <v>5067</v>
      </c>
      <c r="L3664" s="22">
        <v>14191</v>
      </c>
    </row>
    <row r="3665" spans="2:12">
      <c r="B3665" s="6" t="s">
        <v>4530</v>
      </c>
      <c r="C3665" s="22">
        <v>4584877</v>
      </c>
      <c r="E3665" s="6" t="s">
        <v>4542</v>
      </c>
      <c r="F3665" s="22">
        <v>236302</v>
      </c>
      <c r="H3665" s="6" t="s">
        <v>4973</v>
      </c>
      <c r="I3665" s="22">
        <v>1975032</v>
      </c>
      <c r="K3665" s="6" t="s">
        <v>7769</v>
      </c>
      <c r="L3665" s="22">
        <v>0</v>
      </c>
    </row>
    <row r="3666" spans="2:12">
      <c r="B3666" s="6" t="s">
        <v>4531</v>
      </c>
      <c r="C3666" s="22">
        <v>0</v>
      </c>
      <c r="E3666" s="6" t="s">
        <v>4543</v>
      </c>
      <c r="F3666" s="22">
        <v>1245008</v>
      </c>
      <c r="H3666" s="6" t="s">
        <v>4974</v>
      </c>
      <c r="I3666" s="22">
        <v>0</v>
      </c>
      <c r="K3666" s="6" t="s">
        <v>6897</v>
      </c>
      <c r="L3666" s="22">
        <v>0</v>
      </c>
    </row>
    <row r="3667" spans="2:12">
      <c r="B3667" s="6" t="s">
        <v>4532</v>
      </c>
      <c r="C3667" s="22">
        <v>0</v>
      </c>
      <c r="E3667" s="6" t="s">
        <v>4544</v>
      </c>
      <c r="F3667" s="22">
        <v>751386</v>
      </c>
      <c r="H3667" s="6" t="s">
        <v>4975</v>
      </c>
      <c r="I3667" s="22">
        <v>0</v>
      </c>
      <c r="K3667" s="6" t="s">
        <v>5068</v>
      </c>
      <c r="L3667" s="22">
        <v>23964</v>
      </c>
    </row>
    <row r="3668" spans="2:12">
      <c r="B3668" s="6" t="s">
        <v>4533</v>
      </c>
      <c r="C3668" s="22">
        <v>0</v>
      </c>
      <c r="E3668" s="6" t="s">
        <v>4545</v>
      </c>
      <c r="F3668" s="22">
        <v>0</v>
      </c>
      <c r="H3668" s="6" t="s">
        <v>4976</v>
      </c>
      <c r="I3668" s="22">
        <v>0</v>
      </c>
      <c r="K3668" s="6" t="s">
        <v>5069</v>
      </c>
      <c r="L3668" s="22">
        <v>0</v>
      </c>
    </row>
    <row r="3669" spans="2:12">
      <c r="B3669" s="6" t="s">
        <v>4534</v>
      </c>
      <c r="C3669" s="22">
        <v>1015592</v>
      </c>
      <c r="E3669" s="6" t="s">
        <v>4546</v>
      </c>
      <c r="F3669" s="22">
        <v>0</v>
      </c>
      <c r="H3669" s="6" t="s">
        <v>4979</v>
      </c>
      <c r="I3669" s="22">
        <v>1048241</v>
      </c>
      <c r="K3669" s="6" t="s">
        <v>5070</v>
      </c>
      <c r="L3669" s="22">
        <v>7492</v>
      </c>
    </row>
    <row r="3670" spans="2:12">
      <c r="B3670" s="6" t="s">
        <v>4535</v>
      </c>
      <c r="C3670" s="22">
        <v>668843</v>
      </c>
      <c r="E3670" s="6" t="s">
        <v>4547</v>
      </c>
      <c r="F3670" s="22">
        <v>428325</v>
      </c>
      <c r="H3670" s="6" t="s">
        <v>4980</v>
      </c>
      <c r="I3670" s="22">
        <v>31710</v>
      </c>
      <c r="K3670" s="6" t="s">
        <v>6898</v>
      </c>
      <c r="L3670" s="22">
        <v>0</v>
      </c>
    </row>
    <row r="3671" spans="2:12">
      <c r="B3671" s="6" t="s">
        <v>4536</v>
      </c>
      <c r="C3671" s="22">
        <v>135858</v>
      </c>
      <c r="E3671" s="6" t="s">
        <v>4548</v>
      </c>
      <c r="F3671" s="22">
        <v>0</v>
      </c>
      <c r="H3671" s="6" t="s">
        <v>4981</v>
      </c>
      <c r="I3671" s="22">
        <v>0</v>
      </c>
      <c r="K3671" s="6" t="s">
        <v>5071</v>
      </c>
      <c r="L3671" s="22">
        <v>2221483</v>
      </c>
    </row>
    <row r="3672" spans="2:12">
      <c r="B3672" s="6" t="s">
        <v>4537</v>
      </c>
      <c r="C3672" s="22">
        <v>0</v>
      </c>
      <c r="E3672" s="6" t="s">
        <v>4549</v>
      </c>
      <c r="F3672" s="22">
        <v>0</v>
      </c>
      <c r="H3672" s="6" t="s">
        <v>4982</v>
      </c>
      <c r="I3672" s="22">
        <v>273173</v>
      </c>
      <c r="K3672" s="6" t="s">
        <v>7330</v>
      </c>
      <c r="L3672" s="22">
        <v>9647</v>
      </c>
    </row>
    <row r="3673" spans="2:12">
      <c r="B3673" s="6" t="s">
        <v>4538</v>
      </c>
      <c r="C3673" s="22">
        <v>0</v>
      </c>
      <c r="E3673" s="6" t="s">
        <v>4550</v>
      </c>
      <c r="F3673" s="22">
        <v>0</v>
      </c>
      <c r="H3673" s="6" t="s">
        <v>4983</v>
      </c>
      <c r="I3673" s="22">
        <v>0</v>
      </c>
      <c r="K3673" s="6" t="s">
        <v>5074</v>
      </c>
      <c r="L3673" s="22">
        <v>364066</v>
      </c>
    </row>
    <row r="3674" spans="2:12">
      <c r="B3674" s="6" t="s">
        <v>4539</v>
      </c>
      <c r="C3674" s="22">
        <v>9444</v>
      </c>
      <c r="E3674" s="6" t="s">
        <v>4551</v>
      </c>
      <c r="F3674" s="22">
        <v>16326</v>
      </c>
      <c r="H3674" s="6" t="s">
        <v>6883</v>
      </c>
      <c r="I3674" s="22">
        <v>22446</v>
      </c>
      <c r="K3674" s="6" t="s">
        <v>5075</v>
      </c>
      <c r="L3674" s="22">
        <v>11090864</v>
      </c>
    </row>
    <row r="3675" spans="2:12">
      <c r="B3675" s="6" t="s">
        <v>4540</v>
      </c>
      <c r="C3675" s="22">
        <v>0</v>
      </c>
      <c r="E3675" s="6" t="s">
        <v>4552</v>
      </c>
      <c r="F3675" s="22">
        <v>1858</v>
      </c>
      <c r="H3675" s="6" t="s">
        <v>4984</v>
      </c>
      <c r="I3675" s="22">
        <v>0</v>
      </c>
      <c r="K3675" s="6" t="s">
        <v>5076</v>
      </c>
      <c r="L3675" s="22">
        <v>17544578</v>
      </c>
    </row>
    <row r="3676" spans="2:12">
      <c r="B3676" s="6" t="s">
        <v>4541</v>
      </c>
      <c r="C3676" s="22">
        <v>7299265</v>
      </c>
      <c r="E3676" s="6" t="s">
        <v>4555</v>
      </c>
      <c r="F3676" s="22">
        <v>53928080</v>
      </c>
      <c r="H3676" s="6" t="s">
        <v>4986</v>
      </c>
      <c r="I3676" s="22">
        <v>3107518</v>
      </c>
      <c r="K3676" s="6" t="s">
        <v>7770</v>
      </c>
      <c r="L3676" s="22">
        <v>0</v>
      </c>
    </row>
    <row r="3677" spans="2:12">
      <c r="B3677" s="6" t="s">
        <v>4542</v>
      </c>
      <c r="C3677" s="22">
        <v>3431697</v>
      </c>
      <c r="E3677" s="6" t="s">
        <v>4556</v>
      </c>
      <c r="F3677" s="22">
        <v>666868</v>
      </c>
      <c r="H3677" s="6" t="s">
        <v>4987</v>
      </c>
      <c r="I3677" s="22">
        <v>10197597</v>
      </c>
      <c r="K3677" s="6" t="s">
        <v>6899</v>
      </c>
      <c r="L3677" s="22">
        <v>0</v>
      </c>
    </row>
    <row r="3678" spans="2:12">
      <c r="B3678" s="6" t="s">
        <v>4543</v>
      </c>
      <c r="C3678" s="22">
        <v>125730</v>
      </c>
      <c r="E3678" s="6" t="s">
        <v>4557</v>
      </c>
      <c r="F3678" s="22">
        <v>0</v>
      </c>
      <c r="H3678" s="6" t="s">
        <v>4989</v>
      </c>
      <c r="I3678" s="22">
        <v>3932355</v>
      </c>
      <c r="K3678" s="6" t="s">
        <v>7331</v>
      </c>
      <c r="L3678" s="22">
        <v>0</v>
      </c>
    </row>
    <row r="3679" spans="2:12">
      <c r="B3679" s="6" t="s">
        <v>4544</v>
      </c>
      <c r="C3679" s="22">
        <v>14086</v>
      </c>
      <c r="E3679" s="6" t="s">
        <v>4558</v>
      </c>
      <c r="F3679" s="22">
        <v>3284202</v>
      </c>
      <c r="H3679" s="6" t="s">
        <v>4991</v>
      </c>
      <c r="I3679" s="22">
        <v>0</v>
      </c>
      <c r="K3679" s="6" t="s">
        <v>6900</v>
      </c>
      <c r="L3679" s="22">
        <v>357888</v>
      </c>
    </row>
    <row r="3680" spans="2:12">
      <c r="B3680" s="6" t="s">
        <v>4545</v>
      </c>
      <c r="C3680" s="22">
        <v>252106</v>
      </c>
      <c r="E3680" s="6" t="s">
        <v>4559</v>
      </c>
      <c r="F3680" s="22">
        <v>0</v>
      </c>
      <c r="H3680" s="6" t="s">
        <v>4992</v>
      </c>
      <c r="I3680" s="22">
        <v>0</v>
      </c>
      <c r="K3680" s="6" t="s">
        <v>5079</v>
      </c>
      <c r="L3680" s="22">
        <v>1454319</v>
      </c>
    </row>
    <row r="3681" spans="2:12">
      <c r="B3681" s="6" t="s">
        <v>4546</v>
      </c>
      <c r="C3681" s="22">
        <v>0</v>
      </c>
      <c r="E3681" s="6" t="s">
        <v>4560</v>
      </c>
      <c r="F3681" s="22">
        <v>211466</v>
      </c>
      <c r="H3681" s="6" t="s">
        <v>6884</v>
      </c>
      <c r="I3681" s="22">
        <v>854202</v>
      </c>
      <c r="K3681" s="6" t="s">
        <v>7771</v>
      </c>
      <c r="L3681" s="22">
        <v>0</v>
      </c>
    </row>
    <row r="3682" spans="2:12">
      <c r="B3682" s="6" t="s">
        <v>4547</v>
      </c>
      <c r="C3682" s="22">
        <v>55038</v>
      </c>
      <c r="E3682" s="6" t="s">
        <v>4561</v>
      </c>
      <c r="F3682" s="22">
        <v>2608</v>
      </c>
      <c r="H3682" s="6" t="s">
        <v>4994</v>
      </c>
      <c r="I3682" s="22">
        <v>5174390</v>
      </c>
      <c r="K3682" s="6" t="s">
        <v>7772</v>
      </c>
      <c r="L3682" s="22">
        <v>0</v>
      </c>
    </row>
    <row r="3683" spans="2:12">
      <c r="B3683" s="6" t="s">
        <v>4548</v>
      </c>
      <c r="C3683" s="22">
        <v>0</v>
      </c>
      <c r="E3683" s="6" t="s">
        <v>4562</v>
      </c>
      <c r="F3683" s="22">
        <v>494790</v>
      </c>
      <c r="H3683" s="6" t="s">
        <v>4995</v>
      </c>
      <c r="I3683" s="22">
        <v>366538</v>
      </c>
      <c r="K3683" s="6" t="s">
        <v>5081</v>
      </c>
      <c r="L3683" s="22">
        <v>1026093</v>
      </c>
    </row>
    <row r="3684" spans="2:12">
      <c r="B3684" s="6" t="s">
        <v>4549</v>
      </c>
      <c r="C3684" s="22">
        <v>0</v>
      </c>
      <c r="E3684" s="6" t="s">
        <v>4563</v>
      </c>
      <c r="F3684" s="22">
        <v>600350</v>
      </c>
      <c r="H3684" s="6" t="s">
        <v>6885</v>
      </c>
      <c r="I3684" s="22">
        <v>294683</v>
      </c>
      <c r="K3684" s="6" t="s">
        <v>5082</v>
      </c>
      <c r="L3684" s="22">
        <v>998717</v>
      </c>
    </row>
    <row r="3685" spans="2:12">
      <c r="B3685" s="6" t="s">
        <v>4550</v>
      </c>
      <c r="C3685" s="22">
        <v>0</v>
      </c>
      <c r="E3685" s="6" t="s">
        <v>4564</v>
      </c>
      <c r="F3685" s="22">
        <v>0</v>
      </c>
      <c r="H3685" s="6" t="s">
        <v>6886</v>
      </c>
      <c r="I3685" s="22">
        <v>57171</v>
      </c>
      <c r="K3685" s="6" t="s">
        <v>7773</v>
      </c>
      <c r="L3685" s="22">
        <v>0</v>
      </c>
    </row>
    <row r="3686" spans="2:12">
      <c r="B3686" s="6" t="s">
        <v>4551</v>
      </c>
      <c r="C3686" s="22">
        <v>0</v>
      </c>
      <c r="E3686" s="6" t="s">
        <v>4565</v>
      </c>
      <c r="F3686" s="22">
        <v>0</v>
      </c>
      <c r="H3686" s="6" t="s">
        <v>4996</v>
      </c>
      <c r="I3686" s="22">
        <v>153344</v>
      </c>
      <c r="K3686" s="6" t="s">
        <v>5083</v>
      </c>
      <c r="L3686" s="22">
        <v>0</v>
      </c>
    </row>
    <row r="3687" spans="2:12">
      <c r="B3687" s="6" t="s">
        <v>4552</v>
      </c>
      <c r="C3687" s="22">
        <v>8218</v>
      </c>
      <c r="E3687" s="6" t="s">
        <v>4566</v>
      </c>
      <c r="F3687" s="22">
        <v>355914</v>
      </c>
      <c r="H3687" s="6" t="s">
        <v>4997</v>
      </c>
      <c r="I3687" s="22">
        <v>67861</v>
      </c>
      <c r="K3687" s="6" t="s">
        <v>6901</v>
      </c>
      <c r="L3687" s="22">
        <v>0</v>
      </c>
    </row>
    <row r="3688" spans="2:12">
      <c r="B3688" s="6" t="s">
        <v>4553</v>
      </c>
      <c r="C3688" s="22">
        <v>0</v>
      </c>
      <c r="E3688" s="6" t="s">
        <v>4567</v>
      </c>
      <c r="F3688" s="22">
        <v>0</v>
      </c>
      <c r="H3688" s="6" t="s">
        <v>4998</v>
      </c>
      <c r="I3688" s="22">
        <v>2996873</v>
      </c>
      <c r="K3688" s="6" t="s">
        <v>7332</v>
      </c>
      <c r="L3688" s="22">
        <v>0</v>
      </c>
    </row>
    <row r="3689" spans="2:12">
      <c r="B3689" s="6" t="s">
        <v>4554</v>
      </c>
      <c r="C3689" s="22">
        <v>0</v>
      </c>
      <c r="E3689" s="6" t="s">
        <v>4570</v>
      </c>
      <c r="F3689" s="22">
        <v>1604990</v>
      </c>
      <c r="H3689" s="6" t="s">
        <v>6887</v>
      </c>
      <c r="I3689" s="22">
        <v>0</v>
      </c>
      <c r="K3689" s="6" t="s">
        <v>6902</v>
      </c>
      <c r="L3689" s="22">
        <v>0</v>
      </c>
    </row>
    <row r="3690" spans="2:12">
      <c r="B3690" s="6" t="s">
        <v>4555</v>
      </c>
      <c r="C3690" s="22">
        <v>62225245</v>
      </c>
      <c r="E3690" s="6" t="s">
        <v>4572</v>
      </c>
      <c r="F3690" s="22">
        <v>5391988</v>
      </c>
      <c r="H3690" s="6" t="s">
        <v>6888</v>
      </c>
      <c r="I3690" s="22">
        <v>266</v>
      </c>
      <c r="K3690" s="6" t="s">
        <v>5084</v>
      </c>
      <c r="L3690" s="22">
        <v>0</v>
      </c>
    </row>
    <row r="3691" spans="2:12">
      <c r="B3691" s="6" t="s">
        <v>4556</v>
      </c>
      <c r="C3691" s="22">
        <v>11009033</v>
      </c>
      <c r="E3691" s="6" t="s">
        <v>4573</v>
      </c>
      <c r="F3691" s="22">
        <v>0</v>
      </c>
      <c r="H3691" s="6" t="s">
        <v>4999</v>
      </c>
      <c r="I3691" s="22">
        <v>665586</v>
      </c>
      <c r="K3691" s="6" t="s">
        <v>7333</v>
      </c>
      <c r="L3691" s="22">
        <v>0</v>
      </c>
    </row>
    <row r="3692" spans="2:12">
      <c r="B3692" s="6" t="s">
        <v>4557</v>
      </c>
      <c r="C3692" s="22">
        <v>0</v>
      </c>
      <c r="E3692" s="6" t="s">
        <v>4574</v>
      </c>
      <c r="F3692" s="22">
        <v>463348</v>
      </c>
      <c r="H3692" s="6" t="s">
        <v>5000</v>
      </c>
      <c r="I3692" s="22">
        <v>233706</v>
      </c>
      <c r="K3692" s="6" t="s">
        <v>5087</v>
      </c>
      <c r="L3692" s="22">
        <v>0</v>
      </c>
    </row>
    <row r="3693" spans="2:12">
      <c r="B3693" s="6" t="s">
        <v>4558</v>
      </c>
      <c r="C3693" s="22">
        <v>2428099</v>
      </c>
      <c r="E3693" s="6" t="s">
        <v>4575</v>
      </c>
      <c r="F3693" s="22">
        <v>0</v>
      </c>
      <c r="H3693" s="6" t="s">
        <v>5001</v>
      </c>
      <c r="I3693" s="22">
        <v>32007</v>
      </c>
      <c r="K3693" s="6" t="s">
        <v>7774</v>
      </c>
      <c r="L3693" s="22">
        <v>11886</v>
      </c>
    </row>
    <row r="3694" spans="2:12">
      <c r="B3694" s="6" t="s">
        <v>4559</v>
      </c>
      <c r="C3694" s="22">
        <v>0</v>
      </c>
      <c r="E3694" s="6" t="s">
        <v>4576</v>
      </c>
      <c r="F3694" s="22">
        <v>7540</v>
      </c>
      <c r="H3694" s="6" t="s">
        <v>6889</v>
      </c>
      <c r="I3694" s="22">
        <v>0</v>
      </c>
      <c r="K3694" s="6" t="s">
        <v>5088</v>
      </c>
      <c r="L3694" s="22">
        <v>2062720</v>
      </c>
    </row>
    <row r="3695" spans="2:12">
      <c r="B3695" s="6" t="s">
        <v>4560</v>
      </c>
      <c r="C3695" s="22">
        <v>564464</v>
      </c>
      <c r="E3695" s="6" t="s">
        <v>4577</v>
      </c>
      <c r="F3695" s="22">
        <v>2567471</v>
      </c>
      <c r="H3695" s="6" t="s">
        <v>6890</v>
      </c>
      <c r="I3695" s="22">
        <v>0</v>
      </c>
      <c r="K3695" s="6" t="s">
        <v>7334</v>
      </c>
      <c r="L3695" s="22">
        <v>0</v>
      </c>
    </row>
    <row r="3696" spans="2:12">
      <c r="B3696" s="6" t="s">
        <v>4561</v>
      </c>
      <c r="C3696" s="22">
        <v>41566</v>
      </c>
      <c r="E3696" s="6" t="s">
        <v>4578</v>
      </c>
      <c r="F3696" s="22">
        <v>10781</v>
      </c>
      <c r="H3696" s="6" t="s">
        <v>5005</v>
      </c>
      <c r="I3696" s="22">
        <v>108723</v>
      </c>
      <c r="K3696" s="6" t="s">
        <v>7335</v>
      </c>
      <c r="L3696" s="22">
        <v>0</v>
      </c>
    </row>
    <row r="3697" spans="2:12">
      <c r="B3697" s="6" t="s">
        <v>4562</v>
      </c>
      <c r="C3697" s="22">
        <v>329810</v>
      </c>
      <c r="E3697" s="6" t="s">
        <v>4579</v>
      </c>
      <c r="F3697" s="22">
        <v>135515</v>
      </c>
      <c r="H3697" s="6" t="s">
        <v>7326</v>
      </c>
      <c r="I3697" s="22">
        <v>0</v>
      </c>
      <c r="K3697" s="6" t="s">
        <v>5090</v>
      </c>
      <c r="L3697" s="22">
        <v>0</v>
      </c>
    </row>
    <row r="3698" spans="2:12">
      <c r="B3698" s="6" t="s">
        <v>4563</v>
      </c>
      <c r="C3698" s="22">
        <v>660651</v>
      </c>
      <c r="E3698" s="6" t="s">
        <v>4580</v>
      </c>
      <c r="F3698" s="22">
        <v>195707</v>
      </c>
      <c r="H3698" s="6" t="s">
        <v>5008</v>
      </c>
      <c r="I3698" s="22">
        <v>258733</v>
      </c>
      <c r="K3698" s="6" t="s">
        <v>7336</v>
      </c>
      <c r="L3698" s="22">
        <v>0</v>
      </c>
    </row>
    <row r="3699" spans="2:12">
      <c r="B3699" s="6" t="s">
        <v>4564</v>
      </c>
      <c r="C3699" s="22">
        <v>230936</v>
      </c>
      <c r="E3699" s="6" t="s">
        <v>4581</v>
      </c>
      <c r="F3699" s="22">
        <v>0</v>
      </c>
      <c r="H3699" s="6" t="s">
        <v>5009</v>
      </c>
      <c r="I3699" s="22">
        <v>560356</v>
      </c>
      <c r="K3699" s="6" t="s">
        <v>5091</v>
      </c>
      <c r="L3699" s="22">
        <v>3739305</v>
      </c>
    </row>
    <row r="3700" spans="2:12">
      <c r="B3700" s="6" t="s">
        <v>4565</v>
      </c>
      <c r="C3700" s="22">
        <v>0</v>
      </c>
      <c r="E3700" s="6" t="s">
        <v>4582</v>
      </c>
      <c r="F3700" s="22">
        <v>1341890</v>
      </c>
      <c r="H3700" s="6" t="s">
        <v>5010</v>
      </c>
      <c r="I3700" s="22">
        <v>585133</v>
      </c>
      <c r="K3700" s="6" t="s">
        <v>7337</v>
      </c>
      <c r="L3700" s="22">
        <v>285001</v>
      </c>
    </row>
    <row r="3701" spans="2:12">
      <c r="B3701" s="6" t="s">
        <v>4566</v>
      </c>
      <c r="C3701" s="22">
        <v>158209</v>
      </c>
      <c r="E3701" s="6" t="s">
        <v>4583</v>
      </c>
      <c r="F3701" s="22">
        <v>0</v>
      </c>
      <c r="H3701" s="6" t="s">
        <v>5011</v>
      </c>
      <c r="I3701" s="22">
        <v>1107805</v>
      </c>
      <c r="K3701" s="6" t="s">
        <v>5094</v>
      </c>
      <c r="L3701" s="22">
        <v>33417</v>
      </c>
    </row>
    <row r="3702" spans="2:12">
      <c r="B3702" s="6" t="s">
        <v>4567</v>
      </c>
      <c r="C3702" s="22">
        <v>21580</v>
      </c>
      <c r="E3702" s="6" t="s">
        <v>4584</v>
      </c>
      <c r="F3702" s="22">
        <v>320388</v>
      </c>
      <c r="H3702" s="6" t="s">
        <v>5012</v>
      </c>
      <c r="I3702" s="22">
        <v>6396670</v>
      </c>
      <c r="K3702" s="6" t="s">
        <v>6903</v>
      </c>
      <c r="L3702" s="22">
        <v>0</v>
      </c>
    </row>
    <row r="3703" spans="2:12">
      <c r="B3703" s="6" t="s">
        <v>4568</v>
      </c>
      <c r="C3703" s="22">
        <v>0</v>
      </c>
      <c r="E3703" s="6" t="s">
        <v>4585</v>
      </c>
      <c r="F3703" s="22">
        <v>0</v>
      </c>
      <c r="H3703" s="6" t="s">
        <v>5014</v>
      </c>
      <c r="I3703" s="22">
        <v>351674</v>
      </c>
      <c r="K3703" s="6" t="s">
        <v>7338</v>
      </c>
      <c r="L3703" s="22">
        <v>0</v>
      </c>
    </row>
    <row r="3704" spans="2:12">
      <c r="B3704" s="6" t="s">
        <v>4569</v>
      </c>
      <c r="C3704" s="22">
        <v>0</v>
      </c>
      <c r="E3704" s="6" t="s">
        <v>4586</v>
      </c>
      <c r="F3704" s="22">
        <v>0</v>
      </c>
      <c r="H3704" s="6" t="s">
        <v>5015</v>
      </c>
      <c r="I3704" s="22">
        <v>3985092</v>
      </c>
      <c r="K3704" s="6" t="s">
        <v>5096</v>
      </c>
      <c r="L3704" s="22">
        <v>168491</v>
      </c>
    </row>
    <row r="3705" spans="2:12">
      <c r="B3705" s="6" t="s">
        <v>4570</v>
      </c>
      <c r="C3705" s="22">
        <v>714605</v>
      </c>
      <c r="E3705" s="6" t="s">
        <v>4588</v>
      </c>
      <c r="F3705" s="22">
        <v>9631346</v>
      </c>
      <c r="H3705" s="6" t="s">
        <v>5016</v>
      </c>
      <c r="I3705" s="22">
        <v>4341</v>
      </c>
      <c r="K3705" s="6" t="s">
        <v>6904</v>
      </c>
      <c r="L3705" s="22">
        <v>0</v>
      </c>
    </row>
    <row r="3706" spans="2:12">
      <c r="B3706" s="6" t="s">
        <v>4571</v>
      </c>
      <c r="C3706" s="22">
        <v>0</v>
      </c>
      <c r="E3706" s="6" t="s">
        <v>4589</v>
      </c>
      <c r="F3706" s="22">
        <v>2376891</v>
      </c>
      <c r="H3706" s="6" t="s">
        <v>5017</v>
      </c>
      <c r="I3706" s="22">
        <v>33852</v>
      </c>
      <c r="K3706" s="6" t="s">
        <v>6905</v>
      </c>
      <c r="L3706" s="22">
        <v>0</v>
      </c>
    </row>
    <row r="3707" spans="2:12">
      <c r="B3707" s="6" t="s">
        <v>4572</v>
      </c>
      <c r="C3707" s="22">
        <v>7777702</v>
      </c>
      <c r="E3707" s="6" t="s">
        <v>4590</v>
      </c>
      <c r="F3707" s="22">
        <v>19764</v>
      </c>
      <c r="H3707" s="6" t="s">
        <v>5018</v>
      </c>
      <c r="I3707" s="22">
        <v>652788</v>
      </c>
      <c r="K3707" s="6" t="s">
        <v>5098</v>
      </c>
      <c r="L3707" s="22">
        <v>0</v>
      </c>
    </row>
    <row r="3708" spans="2:12">
      <c r="B3708" s="6" t="s">
        <v>4573</v>
      </c>
      <c r="C3708" s="22">
        <v>22763</v>
      </c>
      <c r="E3708" s="6" t="s">
        <v>4591</v>
      </c>
      <c r="F3708" s="22">
        <v>0</v>
      </c>
      <c r="H3708" s="6" t="s">
        <v>5019</v>
      </c>
      <c r="I3708" s="22">
        <v>1468353</v>
      </c>
      <c r="K3708" s="6" t="s">
        <v>5100</v>
      </c>
      <c r="L3708" s="22">
        <v>197820</v>
      </c>
    </row>
    <row r="3709" spans="2:12">
      <c r="B3709" s="6" t="s">
        <v>4574</v>
      </c>
      <c r="C3709" s="22">
        <v>438372</v>
      </c>
      <c r="E3709" s="6" t="s">
        <v>4592</v>
      </c>
      <c r="F3709" s="22">
        <v>3693952</v>
      </c>
      <c r="H3709" s="6" t="s">
        <v>7327</v>
      </c>
      <c r="I3709" s="22">
        <v>0</v>
      </c>
      <c r="K3709" s="6" t="s">
        <v>7775</v>
      </c>
      <c r="L3709" s="22">
        <v>0</v>
      </c>
    </row>
    <row r="3710" spans="2:12">
      <c r="B3710" s="6" t="s">
        <v>4575</v>
      </c>
      <c r="C3710" s="22">
        <v>1356667</v>
      </c>
      <c r="E3710" s="6" t="s">
        <v>4594</v>
      </c>
      <c r="F3710" s="22">
        <v>765</v>
      </c>
      <c r="H3710" s="6" t="s">
        <v>5020</v>
      </c>
      <c r="I3710" s="22">
        <v>75050</v>
      </c>
      <c r="K3710" s="6" t="s">
        <v>5101</v>
      </c>
      <c r="L3710" s="22">
        <v>10693737</v>
      </c>
    </row>
    <row r="3711" spans="2:12">
      <c r="B3711" s="6" t="s">
        <v>4576</v>
      </c>
      <c r="C3711" s="22">
        <v>29038</v>
      </c>
      <c r="E3711" s="6" t="s">
        <v>6857</v>
      </c>
      <c r="F3711" s="22">
        <v>506222</v>
      </c>
      <c r="H3711" s="6" t="s">
        <v>5021</v>
      </c>
      <c r="I3711" s="22">
        <v>0</v>
      </c>
      <c r="K3711" s="6" t="s">
        <v>5102</v>
      </c>
      <c r="L3711" s="22">
        <v>22088314</v>
      </c>
    </row>
    <row r="3712" spans="2:12">
      <c r="B3712" s="6" t="s">
        <v>4577</v>
      </c>
      <c r="C3712" s="22">
        <v>1890696</v>
      </c>
      <c r="E3712" s="6" t="s">
        <v>6858</v>
      </c>
      <c r="F3712" s="22">
        <v>86749</v>
      </c>
      <c r="H3712" s="6" t="s">
        <v>5022</v>
      </c>
      <c r="I3712" s="22">
        <v>0</v>
      </c>
      <c r="K3712" s="6" t="s">
        <v>5103</v>
      </c>
      <c r="L3712" s="22">
        <v>152329</v>
      </c>
    </row>
    <row r="3713" spans="2:12">
      <c r="B3713" s="6" t="s">
        <v>4578</v>
      </c>
      <c r="C3713" s="22">
        <v>378008</v>
      </c>
      <c r="E3713" s="6" t="s">
        <v>4595</v>
      </c>
      <c r="F3713" s="22">
        <v>4821</v>
      </c>
      <c r="H3713" s="6" t="s">
        <v>5023</v>
      </c>
      <c r="I3713" s="22">
        <v>1417</v>
      </c>
      <c r="K3713" s="6" t="s">
        <v>7776</v>
      </c>
      <c r="L3713" s="22">
        <v>0</v>
      </c>
    </row>
    <row r="3714" spans="2:12">
      <c r="B3714" s="6" t="s">
        <v>4579</v>
      </c>
      <c r="C3714" s="22">
        <v>79566</v>
      </c>
      <c r="E3714" s="6" t="s">
        <v>4596</v>
      </c>
      <c r="F3714" s="22">
        <v>5975</v>
      </c>
      <c r="H3714" s="6" t="s">
        <v>5024</v>
      </c>
      <c r="I3714" s="22">
        <v>0</v>
      </c>
      <c r="K3714" s="6" t="s">
        <v>5104</v>
      </c>
      <c r="L3714" s="22">
        <v>1374307</v>
      </c>
    </row>
    <row r="3715" spans="2:12">
      <c r="B3715" s="6" t="s">
        <v>4580</v>
      </c>
      <c r="C3715" s="22">
        <v>202004</v>
      </c>
      <c r="E3715" s="6" t="s">
        <v>4597</v>
      </c>
      <c r="F3715" s="22">
        <v>0</v>
      </c>
      <c r="H3715" s="6" t="s">
        <v>5025</v>
      </c>
      <c r="I3715" s="22">
        <v>0</v>
      </c>
      <c r="K3715" s="6" t="s">
        <v>7339</v>
      </c>
      <c r="L3715" s="22">
        <v>0</v>
      </c>
    </row>
    <row r="3716" spans="2:12">
      <c r="B3716" s="6" t="s">
        <v>4581</v>
      </c>
      <c r="C3716" s="22">
        <v>0</v>
      </c>
      <c r="E3716" s="6" t="s">
        <v>4598</v>
      </c>
      <c r="F3716" s="22">
        <v>155116</v>
      </c>
      <c r="H3716" s="6" t="s">
        <v>5026</v>
      </c>
      <c r="I3716" s="22">
        <v>14639</v>
      </c>
      <c r="K3716" s="6" t="s">
        <v>5110</v>
      </c>
      <c r="L3716" s="22">
        <v>1324213</v>
      </c>
    </row>
    <row r="3717" spans="2:12">
      <c r="B3717" s="6" t="s">
        <v>4582</v>
      </c>
      <c r="C3717" s="22">
        <v>2500732</v>
      </c>
      <c r="E3717" s="6" t="s">
        <v>4599</v>
      </c>
      <c r="F3717" s="22">
        <v>956843</v>
      </c>
      <c r="H3717" s="6" t="s">
        <v>5027</v>
      </c>
      <c r="I3717" s="22">
        <v>0</v>
      </c>
      <c r="K3717" s="6" t="s">
        <v>5112</v>
      </c>
      <c r="L3717" s="22">
        <v>1485136</v>
      </c>
    </row>
    <row r="3718" spans="2:12">
      <c r="B3718" s="6" t="s">
        <v>4583</v>
      </c>
      <c r="C3718" s="22">
        <v>117612</v>
      </c>
      <c r="E3718" s="6" t="s">
        <v>4600</v>
      </c>
      <c r="F3718" s="22">
        <v>58740</v>
      </c>
      <c r="H3718" s="6" t="s">
        <v>7328</v>
      </c>
      <c r="I3718" s="22">
        <v>205667</v>
      </c>
      <c r="K3718" s="6" t="s">
        <v>5113</v>
      </c>
      <c r="L3718" s="22">
        <v>35020</v>
      </c>
    </row>
    <row r="3719" spans="2:12">
      <c r="B3719" s="6" t="s">
        <v>4584</v>
      </c>
      <c r="C3719" s="22">
        <v>0</v>
      </c>
      <c r="E3719" s="6" t="s">
        <v>4601</v>
      </c>
      <c r="F3719" s="22">
        <v>0</v>
      </c>
      <c r="H3719" s="6" t="s">
        <v>5029</v>
      </c>
      <c r="I3719" s="22">
        <v>193848</v>
      </c>
      <c r="K3719" s="6" t="s">
        <v>5114</v>
      </c>
      <c r="L3719" s="22">
        <v>100286</v>
      </c>
    </row>
    <row r="3720" spans="2:12">
      <c r="B3720" s="6" t="s">
        <v>4585</v>
      </c>
      <c r="C3720" s="22">
        <v>0</v>
      </c>
      <c r="E3720" s="6" t="s">
        <v>4602</v>
      </c>
      <c r="F3720" s="22">
        <v>24675</v>
      </c>
      <c r="H3720" s="6" t="s">
        <v>5030</v>
      </c>
      <c r="I3720" s="22">
        <v>544454</v>
      </c>
      <c r="K3720" s="6" t="s">
        <v>5115</v>
      </c>
      <c r="L3720" s="22">
        <v>269371</v>
      </c>
    </row>
    <row r="3721" spans="2:12">
      <c r="B3721" s="6" t="s">
        <v>4586</v>
      </c>
      <c r="C3721" s="22">
        <v>0</v>
      </c>
      <c r="E3721" s="6" t="s">
        <v>4603</v>
      </c>
      <c r="F3721" s="22">
        <v>0</v>
      </c>
      <c r="H3721" s="6" t="s">
        <v>6891</v>
      </c>
      <c r="I3721" s="22">
        <v>0</v>
      </c>
      <c r="K3721" s="6" t="s">
        <v>5116</v>
      </c>
      <c r="L3721" s="22">
        <v>76573</v>
      </c>
    </row>
    <row r="3722" spans="2:12">
      <c r="B3722" s="6" t="s">
        <v>4587</v>
      </c>
      <c r="C3722" s="22">
        <v>0</v>
      </c>
      <c r="E3722" s="6" t="s">
        <v>4606</v>
      </c>
      <c r="F3722" s="22">
        <v>1141153</v>
      </c>
      <c r="H3722" s="6" t="s">
        <v>5031</v>
      </c>
      <c r="I3722" s="22">
        <v>230188</v>
      </c>
      <c r="K3722" s="6" t="s">
        <v>5117</v>
      </c>
      <c r="L3722" s="22">
        <v>0</v>
      </c>
    </row>
    <row r="3723" spans="2:12">
      <c r="B3723" s="6" t="s">
        <v>4588</v>
      </c>
      <c r="C3723" s="22">
        <v>8965472</v>
      </c>
      <c r="E3723" s="6" t="s">
        <v>4608</v>
      </c>
      <c r="F3723" s="22">
        <v>76060</v>
      </c>
      <c r="H3723" s="6" t="s">
        <v>6892</v>
      </c>
      <c r="I3723" s="22">
        <v>38287</v>
      </c>
      <c r="K3723" s="6" t="s">
        <v>5118</v>
      </c>
      <c r="L3723" s="22">
        <v>674249</v>
      </c>
    </row>
    <row r="3724" spans="2:12">
      <c r="B3724" s="6" t="s">
        <v>4589</v>
      </c>
      <c r="C3724" s="22">
        <v>2804152</v>
      </c>
      <c r="E3724" s="6" t="s">
        <v>4609</v>
      </c>
      <c r="F3724" s="22">
        <v>50125</v>
      </c>
      <c r="H3724" s="6" t="s">
        <v>5034</v>
      </c>
      <c r="I3724" s="22">
        <v>9848560</v>
      </c>
      <c r="K3724" s="6" t="s">
        <v>7777</v>
      </c>
      <c r="L3724" s="22">
        <v>0</v>
      </c>
    </row>
    <row r="3725" spans="2:12">
      <c r="B3725" s="6" t="s">
        <v>4590</v>
      </c>
      <c r="C3725" s="22">
        <v>113564</v>
      </c>
      <c r="E3725" s="6" t="s">
        <v>4612</v>
      </c>
      <c r="F3725" s="22">
        <v>218945</v>
      </c>
      <c r="H3725" s="6" t="s">
        <v>5035</v>
      </c>
      <c r="I3725" s="22">
        <v>4545081</v>
      </c>
      <c r="K3725" s="6" t="s">
        <v>5119</v>
      </c>
      <c r="L3725" s="22">
        <v>314416</v>
      </c>
    </row>
    <row r="3726" spans="2:12">
      <c r="B3726" s="6" t="s">
        <v>4591</v>
      </c>
      <c r="C3726" s="22">
        <v>0</v>
      </c>
      <c r="E3726" s="6" t="s">
        <v>4613</v>
      </c>
      <c r="F3726" s="22">
        <v>2342457</v>
      </c>
      <c r="H3726" s="6" t="s">
        <v>6893</v>
      </c>
      <c r="I3726" s="22">
        <v>0</v>
      </c>
      <c r="K3726" s="6" t="s">
        <v>5120</v>
      </c>
      <c r="L3726" s="22">
        <v>0</v>
      </c>
    </row>
    <row r="3727" spans="2:12">
      <c r="B3727" s="6" t="s">
        <v>4592</v>
      </c>
      <c r="C3727" s="22">
        <v>3549681</v>
      </c>
      <c r="E3727" s="6" t="s">
        <v>4614</v>
      </c>
      <c r="F3727" s="22">
        <v>0</v>
      </c>
      <c r="H3727" s="6" t="s">
        <v>5037</v>
      </c>
      <c r="I3727" s="22">
        <v>7397264</v>
      </c>
      <c r="K3727" s="6" t="s">
        <v>5121</v>
      </c>
      <c r="L3727" s="22">
        <v>388888</v>
      </c>
    </row>
    <row r="3728" spans="2:12">
      <c r="B3728" s="6" t="s">
        <v>4593</v>
      </c>
      <c r="C3728" s="22">
        <v>0</v>
      </c>
      <c r="E3728" s="6" t="s">
        <v>4615</v>
      </c>
      <c r="F3728" s="22">
        <v>0</v>
      </c>
      <c r="H3728" s="6" t="s">
        <v>5040</v>
      </c>
      <c r="I3728" s="22">
        <v>2152068</v>
      </c>
      <c r="K3728" s="6" t="s">
        <v>5123</v>
      </c>
      <c r="L3728" s="22">
        <v>107075</v>
      </c>
    </row>
    <row r="3729" spans="2:12">
      <c r="B3729" s="6" t="s">
        <v>4594</v>
      </c>
      <c r="C3729" s="22">
        <v>0</v>
      </c>
      <c r="E3729" s="6" t="s">
        <v>4616</v>
      </c>
      <c r="F3729" s="22">
        <v>0</v>
      </c>
      <c r="H3729" s="6" t="s">
        <v>5041</v>
      </c>
      <c r="I3729" s="22">
        <v>0</v>
      </c>
      <c r="K3729" s="6" t="s">
        <v>5124</v>
      </c>
      <c r="L3729" s="22">
        <v>13854632</v>
      </c>
    </row>
    <row r="3730" spans="2:12">
      <c r="B3730" s="6" t="s">
        <v>4595</v>
      </c>
      <c r="C3730" s="22">
        <v>33432</v>
      </c>
      <c r="E3730" s="6" t="s">
        <v>4617</v>
      </c>
      <c r="F3730" s="22">
        <v>1864352</v>
      </c>
      <c r="H3730" s="6" t="s">
        <v>5043</v>
      </c>
      <c r="I3730" s="22">
        <v>0</v>
      </c>
      <c r="K3730" s="6" t="s">
        <v>6907</v>
      </c>
      <c r="L3730" s="22">
        <v>0</v>
      </c>
    </row>
    <row r="3731" spans="2:12">
      <c r="B3731" s="6" t="s">
        <v>4596</v>
      </c>
      <c r="C3731" s="22">
        <v>13897</v>
      </c>
      <c r="E3731" s="6" t="s">
        <v>4618</v>
      </c>
      <c r="F3731" s="22">
        <v>3209080</v>
      </c>
      <c r="H3731" s="6" t="s">
        <v>7329</v>
      </c>
      <c r="I3731" s="22">
        <v>0</v>
      </c>
      <c r="K3731" s="6" t="s">
        <v>5125</v>
      </c>
      <c r="L3731" s="22">
        <v>0</v>
      </c>
    </row>
    <row r="3732" spans="2:12">
      <c r="B3732" s="6" t="s">
        <v>4597</v>
      </c>
      <c r="C3732" s="22">
        <v>6543</v>
      </c>
      <c r="E3732" s="6" t="s">
        <v>4619</v>
      </c>
      <c r="F3732" s="22">
        <v>10099</v>
      </c>
      <c r="H3732" s="6" t="s">
        <v>5044</v>
      </c>
      <c r="I3732" s="22">
        <v>55201</v>
      </c>
      <c r="K3732" s="6" t="s">
        <v>5127</v>
      </c>
      <c r="L3732" s="22">
        <v>153836</v>
      </c>
    </row>
    <row r="3733" spans="2:12">
      <c r="B3733" s="6" t="s">
        <v>4598</v>
      </c>
      <c r="C3733" s="22">
        <v>100945</v>
      </c>
      <c r="E3733" s="6" t="s">
        <v>4620</v>
      </c>
      <c r="F3733" s="22">
        <v>4023794</v>
      </c>
      <c r="H3733" s="6" t="s">
        <v>5045</v>
      </c>
      <c r="I3733" s="22">
        <v>0</v>
      </c>
      <c r="K3733" s="6" t="s">
        <v>5128</v>
      </c>
      <c r="L3733" s="22">
        <v>260845</v>
      </c>
    </row>
    <row r="3734" spans="2:12">
      <c r="B3734" s="6" t="s">
        <v>4599</v>
      </c>
      <c r="C3734" s="22">
        <v>0</v>
      </c>
      <c r="E3734" s="6" t="s">
        <v>4621</v>
      </c>
      <c r="F3734" s="22">
        <v>0</v>
      </c>
      <c r="H3734" s="6" t="s">
        <v>5046</v>
      </c>
      <c r="I3734" s="22">
        <v>15565725</v>
      </c>
      <c r="K3734" s="6" t="s">
        <v>5130</v>
      </c>
      <c r="L3734" s="22">
        <v>12609799</v>
      </c>
    </row>
    <row r="3735" spans="2:12">
      <c r="B3735" s="6" t="s">
        <v>4600</v>
      </c>
      <c r="C3735" s="22">
        <v>103103</v>
      </c>
      <c r="E3735" s="6" t="s">
        <v>6859</v>
      </c>
      <c r="F3735" s="22">
        <v>0</v>
      </c>
      <c r="H3735" s="6" t="s">
        <v>5047</v>
      </c>
      <c r="I3735" s="22">
        <v>113461</v>
      </c>
      <c r="K3735" s="6" t="s">
        <v>5131</v>
      </c>
      <c r="L3735" s="22">
        <v>114659</v>
      </c>
    </row>
    <row r="3736" spans="2:12">
      <c r="B3736" s="6" t="s">
        <v>4601</v>
      </c>
      <c r="C3736" s="22">
        <v>408134</v>
      </c>
      <c r="E3736" s="6" t="s">
        <v>4623</v>
      </c>
      <c r="F3736" s="22">
        <v>946222</v>
      </c>
      <c r="H3736" s="6" t="s">
        <v>5049</v>
      </c>
      <c r="I3736" s="22">
        <v>1007568</v>
      </c>
      <c r="K3736" s="6" t="s">
        <v>6908</v>
      </c>
      <c r="L3736" s="22">
        <v>1003540</v>
      </c>
    </row>
    <row r="3737" spans="2:12">
      <c r="B3737" s="6" t="s">
        <v>4602</v>
      </c>
      <c r="C3737" s="22">
        <v>49264</v>
      </c>
      <c r="E3737" s="6" t="s">
        <v>4624</v>
      </c>
      <c r="F3737" s="22">
        <v>0</v>
      </c>
      <c r="H3737" s="6" t="s">
        <v>6894</v>
      </c>
      <c r="I3737" s="22">
        <v>0</v>
      </c>
      <c r="K3737" s="6" t="s">
        <v>7340</v>
      </c>
      <c r="L3737" s="22">
        <v>0</v>
      </c>
    </row>
    <row r="3738" spans="2:12">
      <c r="B3738" s="6" t="s">
        <v>4603</v>
      </c>
      <c r="C3738" s="22">
        <v>0</v>
      </c>
      <c r="E3738" s="6" t="s">
        <v>4625</v>
      </c>
      <c r="F3738" s="22">
        <v>1999</v>
      </c>
      <c r="H3738" s="6" t="s">
        <v>5052</v>
      </c>
      <c r="I3738" s="22">
        <v>561548</v>
      </c>
      <c r="K3738" s="6" t="s">
        <v>5132</v>
      </c>
      <c r="L3738" s="22">
        <v>405651</v>
      </c>
    </row>
    <row r="3739" spans="2:12">
      <c r="B3739" s="6" t="s">
        <v>4604</v>
      </c>
      <c r="C3739" s="22">
        <v>0</v>
      </c>
      <c r="E3739" s="6" t="s">
        <v>4626</v>
      </c>
      <c r="F3739" s="22">
        <v>25363</v>
      </c>
      <c r="H3739" s="6" t="s">
        <v>5054</v>
      </c>
      <c r="I3739" s="22">
        <v>265844</v>
      </c>
      <c r="K3739" s="6" t="s">
        <v>5135</v>
      </c>
      <c r="L3739" s="22">
        <v>0</v>
      </c>
    </row>
    <row r="3740" spans="2:12">
      <c r="B3740" s="6" t="s">
        <v>4605</v>
      </c>
      <c r="C3740" s="22">
        <v>0</v>
      </c>
      <c r="E3740" s="6" t="s">
        <v>4627</v>
      </c>
      <c r="F3740" s="22">
        <v>0</v>
      </c>
      <c r="H3740" s="6" t="s">
        <v>5056</v>
      </c>
      <c r="I3740" s="22">
        <v>0</v>
      </c>
      <c r="K3740" s="6" t="s">
        <v>5136</v>
      </c>
      <c r="L3740" s="22">
        <v>848363</v>
      </c>
    </row>
    <row r="3741" spans="2:12">
      <c r="B3741" s="6" t="s">
        <v>4606</v>
      </c>
      <c r="C3741" s="22">
        <v>1758472</v>
      </c>
      <c r="E3741" s="6" t="s">
        <v>4628</v>
      </c>
      <c r="F3741" s="22">
        <v>0</v>
      </c>
      <c r="H3741" s="6" t="s">
        <v>5057</v>
      </c>
      <c r="I3741" s="22">
        <v>238452</v>
      </c>
      <c r="K3741" s="6" t="s">
        <v>5137</v>
      </c>
      <c r="L3741" s="22">
        <v>723910</v>
      </c>
    </row>
    <row r="3742" spans="2:12">
      <c r="B3742" s="6" t="s">
        <v>4607</v>
      </c>
      <c r="C3742" s="22">
        <v>559206</v>
      </c>
      <c r="E3742" s="6" t="s">
        <v>4629</v>
      </c>
      <c r="F3742" s="22">
        <v>7076667</v>
      </c>
      <c r="H3742" s="6" t="s">
        <v>6895</v>
      </c>
      <c r="I3742" s="22">
        <v>0</v>
      </c>
      <c r="K3742" s="6" t="s">
        <v>7778</v>
      </c>
      <c r="L3742" s="22">
        <v>0</v>
      </c>
    </row>
    <row r="3743" spans="2:12">
      <c r="B3743" s="6" t="s">
        <v>4608</v>
      </c>
      <c r="C3743" s="22">
        <v>73135</v>
      </c>
      <c r="E3743" s="6" t="s">
        <v>4630</v>
      </c>
      <c r="F3743" s="22">
        <v>4429537</v>
      </c>
      <c r="H3743" s="6" t="s">
        <v>5060</v>
      </c>
      <c r="I3743" s="22">
        <v>0</v>
      </c>
      <c r="K3743" s="6" t="s">
        <v>5139</v>
      </c>
      <c r="L3743" s="22">
        <v>2170974</v>
      </c>
    </row>
    <row r="3744" spans="2:12">
      <c r="B3744" s="6" t="s">
        <v>4609</v>
      </c>
      <c r="C3744" s="22">
        <v>51813</v>
      </c>
      <c r="E3744" s="6" t="s">
        <v>4631</v>
      </c>
      <c r="F3744" s="22">
        <v>385789</v>
      </c>
      <c r="H3744" s="6" t="s">
        <v>5061</v>
      </c>
      <c r="I3744" s="22">
        <v>0</v>
      </c>
      <c r="K3744" s="6" t="s">
        <v>5140</v>
      </c>
      <c r="L3744" s="22">
        <v>7407649</v>
      </c>
    </row>
    <row r="3745" spans="2:12">
      <c r="B3745" s="6" t="s">
        <v>4610</v>
      </c>
      <c r="C3745" s="22">
        <v>0</v>
      </c>
      <c r="E3745" s="6" t="s">
        <v>4632</v>
      </c>
      <c r="F3745" s="22">
        <v>325723</v>
      </c>
      <c r="H3745" s="6" t="s">
        <v>5062</v>
      </c>
      <c r="I3745" s="22">
        <v>5878955</v>
      </c>
      <c r="K3745" s="6" t="s">
        <v>5141</v>
      </c>
      <c r="L3745" s="22">
        <v>85848</v>
      </c>
    </row>
    <row r="3746" spans="2:12">
      <c r="B3746" s="6" t="s">
        <v>4611</v>
      </c>
      <c r="C3746" s="22">
        <v>0</v>
      </c>
      <c r="E3746" s="6" t="s">
        <v>4633</v>
      </c>
      <c r="F3746" s="22">
        <v>423786</v>
      </c>
      <c r="H3746" s="6" t="s">
        <v>5063</v>
      </c>
      <c r="I3746" s="22">
        <v>1837039</v>
      </c>
      <c r="K3746" s="6" t="s">
        <v>5144</v>
      </c>
      <c r="L3746" s="22">
        <v>0</v>
      </c>
    </row>
    <row r="3747" spans="2:12">
      <c r="B3747" s="6" t="s">
        <v>4612</v>
      </c>
      <c r="C3747" s="22">
        <v>0</v>
      </c>
      <c r="E3747" s="6" t="s">
        <v>4634</v>
      </c>
      <c r="F3747" s="22">
        <v>0</v>
      </c>
      <c r="H3747" s="6" t="s">
        <v>5064</v>
      </c>
      <c r="I3747" s="22">
        <v>63455</v>
      </c>
      <c r="K3747" s="6" t="s">
        <v>7341</v>
      </c>
      <c r="L3747" s="22">
        <v>690</v>
      </c>
    </row>
    <row r="3748" spans="2:12">
      <c r="B3748" s="6" t="s">
        <v>4613</v>
      </c>
      <c r="C3748" s="22">
        <v>2626464</v>
      </c>
      <c r="E3748" s="6" t="s">
        <v>4635</v>
      </c>
      <c r="F3748" s="22">
        <v>0</v>
      </c>
      <c r="H3748" s="6" t="s">
        <v>6896</v>
      </c>
      <c r="I3748" s="22">
        <v>0</v>
      </c>
      <c r="K3748" s="6" t="s">
        <v>5145</v>
      </c>
      <c r="L3748" s="22">
        <v>15646</v>
      </c>
    </row>
    <row r="3749" spans="2:12">
      <c r="B3749" s="6" t="s">
        <v>4614</v>
      </c>
      <c r="C3749" s="22">
        <v>0</v>
      </c>
      <c r="E3749" s="6" t="s">
        <v>4636</v>
      </c>
      <c r="F3749" s="22">
        <v>1090352</v>
      </c>
      <c r="H3749" s="6" t="s">
        <v>5065</v>
      </c>
      <c r="I3749" s="22">
        <v>107664</v>
      </c>
      <c r="K3749" s="6" t="s">
        <v>5147</v>
      </c>
      <c r="L3749" s="22">
        <v>0</v>
      </c>
    </row>
    <row r="3750" spans="2:12">
      <c r="B3750" s="6" t="s">
        <v>4615</v>
      </c>
      <c r="C3750" s="22">
        <v>390692</v>
      </c>
      <c r="E3750" s="6" t="s">
        <v>4637</v>
      </c>
      <c r="F3750" s="22">
        <v>1424744</v>
      </c>
      <c r="H3750" s="6" t="s">
        <v>5067</v>
      </c>
      <c r="I3750" s="22">
        <v>14514</v>
      </c>
      <c r="K3750" s="6" t="s">
        <v>5148</v>
      </c>
      <c r="L3750" s="22">
        <v>5268455</v>
      </c>
    </row>
    <row r="3751" spans="2:12">
      <c r="B3751" s="6" t="s">
        <v>4616</v>
      </c>
      <c r="C3751" s="22">
        <v>16750</v>
      </c>
      <c r="E3751" s="6" t="s">
        <v>4638</v>
      </c>
      <c r="F3751" s="22">
        <v>42174</v>
      </c>
      <c r="H3751" s="6" t="s">
        <v>6897</v>
      </c>
      <c r="I3751" s="22">
        <v>0</v>
      </c>
      <c r="K3751" s="6" t="s">
        <v>5149</v>
      </c>
      <c r="L3751" s="22">
        <v>34500</v>
      </c>
    </row>
    <row r="3752" spans="2:12">
      <c r="B3752" s="6" t="s">
        <v>4617</v>
      </c>
      <c r="C3752" s="22">
        <v>2278004</v>
      </c>
      <c r="E3752" s="6" t="s">
        <v>4639</v>
      </c>
      <c r="F3752" s="22">
        <v>192116</v>
      </c>
      <c r="H3752" s="6" t="s">
        <v>5068</v>
      </c>
      <c r="I3752" s="22">
        <v>34648</v>
      </c>
      <c r="K3752" s="6" t="s">
        <v>5150</v>
      </c>
      <c r="L3752" s="22">
        <v>135401</v>
      </c>
    </row>
    <row r="3753" spans="2:12">
      <c r="B3753" s="6" t="s">
        <v>4618</v>
      </c>
      <c r="C3753" s="22">
        <v>3367351</v>
      </c>
      <c r="E3753" s="6" t="s">
        <v>4641</v>
      </c>
      <c r="F3753" s="22">
        <v>6429464</v>
      </c>
      <c r="H3753" s="6" t="s">
        <v>5070</v>
      </c>
      <c r="I3753" s="22">
        <v>2114</v>
      </c>
      <c r="K3753" s="6" t="s">
        <v>7342</v>
      </c>
      <c r="L3753" s="22">
        <v>0</v>
      </c>
    </row>
    <row r="3754" spans="2:12">
      <c r="B3754" s="6" t="s">
        <v>4619</v>
      </c>
      <c r="C3754" s="22">
        <v>18089</v>
      </c>
      <c r="E3754" s="6" t="s">
        <v>4642</v>
      </c>
      <c r="F3754" s="22">
        <v>9028478</v>
      </c>
      <c r="H3754" s="6" t="s">
        <v>6898</v>
      </c>
      <c r="I3754" s="22">
        <v>0</v>
      </c>
      <c r="K3754" s="6" t="s">
        <v>5151</v>
      </c>
      <c r="L3754" s="22">
        <v>257772</v>
      </c>
    </row>
    <row r="3755" spans="2:12">
      <c r="B3755" s="6" t="s">
        <v>4620</v>
      </c>
      <c r="C3755" s="22">
        <v>3882569</v>
      </c>
      <c r="E3755" s="6" t="s">
        <v>4643</v>
      </c>
      <c r="F3755" s="22">
        <v>20022752</v>
      </c>
      <c r="H3755" s="6" t="s">
        <v>5071</v>
      </c>
      <c r="I3755" s="22">
        <v>1723409</v>
      </c>
      <c r="K3755" s="6" t="s">
        <v>6909</v>
      </c>
      <c r="L3755" s="22">
        <v>0</v>
      </c>
    </row>
    <row r="3756" spans="2:12">
      <c r="B3756" s="6" t="s">
        <v>4621</v>
      </c>
      <c r="C3756" s="22">
        <v>203365</v>
      </c>
      <c r="E3756" s="6" t="s">
        <v>4644</v>
      </c>
      <c r="F3756" s="22">
        <v>5396890</v>
      </c>
      <c r="H3756" s="6" t="s">
        <v>7330</v>
      </c>
      <c r="I3756" s="22">
        <v>0</v>
      </c>
      <c r="K3756" s="6" t="s">
        <v>5152</v>
      </c>
      <c r="L3756" s="22">
        <v>541892</v>
      </c>
    </row>
    <row r="3757" spans="2:12">
      <c r="B3757" s="6" t="s">
        <v>4622</v>
      </c>
      <c r="C3757" s="22">
        <v>0</v>
      </c>
      <c r="E3757" s="6" t="s">
        <v>4645</v>
      </c>
      <c r="F3757" s="22">
        <v>0</v>
      </c>
      <c r="H3757" s="6" t="s">
        <v>5074</v>
      </c>
      <c r="I3757" s="22">
        <v>281197</v>
      </c>
      <c r="K3757" s="6" t="s">
        <v>7343</v>
      </c>
      <c r="L3757" s="22">
        <v>0</v>
      </c>
    </row>
    <row r="3758" spans="2:12">
      <c r="B3758" s="6" t="s">
        <v>4623</v>
      </c>
      <c r="C3758" s="22">
        <v>946252</v>
      </c>
      <c r="E3758" s="6" t="s">
        <v>4646</v>
      </c>
      <c r="F3758" s="22">
        <v>145110</v>
      </c>
      <c r="H3758" s="6" t="s">
        <v>5075</v>
      </c>
      <c r="I3758" s="22">
        <v>12955368</v>
      </c>
      <c r="K3758" s="6" t="s">
        <v>5153</v>
      </c>
      <c r="L3758" s="22">
        <v>3004</v>
      </c>
    </row>
    <row r="3759" spans="2:12">
      <c r="B3759" s="6" t="s">
        <v>4624</v>
      </c>
      <c r="C3759" s="22">
        <v>0</v>
      </c>
      <c r="E3759" s="6" t="s">
        <v>4647</v>
      </c>
      <c r="F3759" s="22">
        <v>3789618</v>
      </c>
      <c r="H3759" s="6" t="s">
        <v>5076</v>
      </c>
      <c r="I3759" s="22">
        <v>23867970</v>
      </c>
      <c r="K3759" s="6" t="s">
        <v>5154</v>
      </c>
      <c r="L3759" s="22">
        <v>4070110</v>
      </c>
    </row>
    <row r="3760" spans="2:12">
      <c r="B3760" s="6" t="s">
        <v>4625</v>
      </c>
      <c r="C3760" s="22">
        <v>0</v>
      </c>
      <c r="E3760" s="6" t="s">
        <v>4648</v>
      </c>
      <c r="F3760" s="22">
        <v>0</v>
      </c>
      <c r="H3760" s="6" t="s">
        <v>6899</v>
      </c>
      <c r="I3760" s="22">
        <v>0</v>
      </c>
      <c r="K3760" s="6" t="s">
        <v>7344</v>
      </c>
      <c r="L3760" s="22">
        <v>0</v>
      </c>
    </row>
    <row r="3761" spans="2:12">
      <c r="B3761" s="6" t="s">
        <v>4626</v>
      </c>
      <c r="C3761" s="22">
        <v>0</v>
      </c>
      <c r="E3761" s="6" t="s">
        <v>4649</v>
      </c>
      <c r="F3761" s="22">
        <v>2243787</v>
      </c>
      <c r="H3761" s="6" t="s">
        <v>7331</v>
      </c>
      <c r="I3761" s="22">
        <v>0</v>
      </c>
      <c r="K3761" s="6" t="s">
        <v>5157</v>
      </c>
      <c r="L3761" s="22">
        <v>39884</v>
      </c>
    </row>
    <row r="3762" spans="2:12">
      <c r="B3762" s="6" t="s">
        <v>4627</v>
      </c>
      <c r="C3762" s="22">
        <v>0</v>
      </c>
      <c r="E3762" s="6" t="s">
        <v>4650</v>
      </c>
      <c r="F3762" s="22">
        <v>181126</v>
      </c>
      <c r="H3762" s="6" t="s">
        <v>6900</v>
      </c>
      <c r="I3762" s="22">
        <v>644958</v>
      </c>
      <c r="K3762" s="6" t="s">
        <v>5158</v>
      </c>
      <c r="L3762" s="22">
        <v>6232609</v>
      </c>
    </row>
    <row r="3763" spans="2:12">
      <c r="B3763" s="6" t="s">
        <v>4628</v>
      </c>
      <c r="C3763" s="22">
        <v>0</v>
      </c>
      <c r="E3763" s="6" t="s">
        <v>4651</v>
      </c>
      <c r="F3763" s="22">
        <v>0</v>
      </c>
      <c r="H3763" s="6" t="s">
        <v>5077</v>
      </c>
      <c r="I3763" s="22">
        <v>0</v>
      </c>
      <c r="K3763" s="6" t="s">
        <v>5159</v>
      </c>
      <c r="L3763" s="22">
        <v>0</v>
      </c>
    </row>
    <row r="3764" spans="2:12">
      <c r="B3764" s="6" t="s">
        <v>4629</v>
      </c>
      <c r="C3764" s="22">
        <v>3210490</v>
      </c>
      <c r="E3764" s="6" t="s">
        <v>6860</v>
      </c>
      <c r="F3764" s="22">
        <v>0</v>
      </c>
      <c r="H3764" s="6" t="s">
        <v>5079</v>
      </c>
      <c r="I3764" s="22">
        <v>629382</v>
      </c>
      <c r="K3764" s="6" t="s">
        <v>5160</v>
      </c>
      <c r="L3764" s="22">
        <v>2981852</v>
      </c>
    </row>
    <row r="3765" spans="2:12">
      <c r="B3765" s="6" t="s">
        <v>4630</v>
      </c>
      <c r="C3765" s="22">
        <v>6420327</v>
      </c>
      <c r="E3765" s="6" t="s">
        <v>4652</v>
      </c>
      <c r="F3765" s="22">
        <v>0</v>
      </c>
      <c r="H3765" s="6" t="s">
        <v>5080</v>
      </c>
      <c r="I3765" s="22">
        <v>0</v>
      </c>
      <c r="K3765" s="6" t="s">
        <v>5161</v>
      </c>
      <c r="L3765" s="22">
        <v>179600</v>
      </c>
    </row>
    <row r="3766" spans="2:12">
      <c r="B3766" s="6" t="s">
        <v>4631</v>
      </c>
      <c r="C3766" s="22">
        <v>477769</v>
      </c>
      <c r="E3766" s="6" t="s">
        <v>4653</v>
      </c>
      <c r="F3766" s="22">
        <v>0</v>
      </c>
      <c r="H3766" s="6" t="s">
        <v>5081</v>
      </c>
      <c r="I3766" s="22">
        <v>951614</v>
      </c>
      <c r="K3766" s="6" t="s">
        <v>5162</v>
      </c>
      <c r="L3766" s="22">
        <v>0</v>
      </c>
    </row>
    <row r="3767" spans="2:12">
      <c r="B3767" s="6" t="s">
        <v>4632</v>
      </c>
      <c r="C3767" s="22">
        <v>228228</v>
      </c>
      <c r="E3767" s="6" t="s">
        <v>4654</v>
      </c>
      <c r="F3767" s="22">
        <v>0</v>
      </c>
      <c r="H3767" s="6" t="s">
        <v>5082</v>
      </c>
      <c r="I3767" s="22">
        <v>599728</v>
      </c>
      <c r="K3767" s="6" t="s">
        <v>5164</v>
      </c>
      <c r="L3767" s="22">
        <v>0</v>
      </c>
    </row>
    <row r="3768" spans="2:12">
      <c r="B3768" s="6" t="s">
        <v>4633</v>
      </c>
      <c r="C3768" s="22">
        <v>665104</v>
      </c>
      <c r="E3768" s="6" t="s">
        <v>4655</v>
      </c>
      <c r="F3768" s="22">
        <v>0</v>
      </c>
      <c r="H3768" s="6" t="s">
        <v>5083</v>
      </c>
      <c r="I3768" s="22">
        <v>112330</v>
      </c>
      <c r="K3768" s="6" t="s">
        <v>5167</v>
      </c>
      <c r="L3768" s="22">
        <v>43132303</v>
      </c>
    </row>
    <row r="3769" spans="2:12">
      <c r="B3769" s="6" t="s">
        <v>4634</v>
      </c>
      <c r="C3769" s="22">
        <v>0</v>
      </c>
      <c r="E3769" s="6" t="s">
        <v>4656</v>
      </c>
      <c r="F3769" s="22">
        <v>31436</v>
      </c>
      <c r="H3769" s="6" t="s">
        <v>6901</v>
      </c>
      <c r="I3769" s="22">
        <v>1840020</v>
      </c>
      <c r="K3769" s="6" t="s">
        <v>5168</v>
      </c>
      <c r="L3769" s="22">
        <v>1181016</v>
      </c>
    </row>
    <row r="3770" spans="2:12">
      <c r="B3770" s="6" t="s">
        <v>4635</v>
      </c>
      <c r="C3770" s="22">
        <v>0</v>
      </c>
      <c r="E3770" s="6" t="s">
        <v>4657</v>
      </c>
      <c r="F3770" s="22">
        <v>14773108</v>
      </c>
      <c r="H3770" s="6" t="s">
        <v>7332</v>
      </c>
      <c r="I3770" s="22">
        <v>0</v>
      </c>
      <c r="K3770" s="6" t="s">
        <v>7345</v>
      </c>
      <c r="L3770" s="22">
        <v>42406</v>
      </c>
    </row>
    <row r="3771" spans="2:12">
      <c r="B3771" s="6" t="s">
        <v>4636</v>
      </c>
      <c r="C3771" s="22">
        <v>293329</v>
      </c>
      <c r="E3771" s="6" t="s">
        <v>4658</v>
      </c>
      <c r="F3771" s="22">
        <v>57881</v>
      </c>
      <c r="H3771" s="6" t="s">
        <v>6902</v>
      </c>
      <c r="I3771" s="22">
        <v>0</v>
      </c>
      <c r="K3771" s="6" t="s">
        <v>5169</v>
      </c>
      <c r="L3771" s="22">
        <v>0</v>
      </c>
    </row>
    <row r="3772" spans="2:12">
      <c r="B3772" s="6" t="s">
        <v>4637</v>
      </c>
      <c r="C3772" s="22">
        <v>857350</v>
      </c>
      <c r="E3772" s="6" t="s">
        <v>4659</v>
      </c>
      <c r="F3772" s="22">
        <v>0</v>
      </c>
      <c r="H3772" s="6" t="s">
        <v>5084</v>
      </c>
      <c r="I3772" s="22">
        <v>203074</v>
      </c>
      <c r="K3772" s="6" t="s">
        <v>5173</v>
      </c>
      <c r="L3772" s="22">
        <v>14776150</v>
      </c>
    </row>
    <row r="3773" spans="2:12">
      <c r="B3773" s="6" t="s">
        <v>4638</v>
      </c>
      <c r="C3773" s="22">
        <v>97219</v>
      </c>
      <c r="E3773" s="6" t="s">
        <v>4660</v>
      </c>
      <c r="F3773" s="22">
        <v>176000</v>
      </c>
      <c r="H3773" s="6" t="s">
        <v>7333</v>
      </c>
      <c r="I3773" s="22">
        <v>0</v>
      </c>
      <c r="K3773" s="6" t="s">
        <v>5174</v>
      </c>
      <c r="L3773" s="22">
        <v>107623</v>
      </c>
    </row>
    <row r="3774" spans="2:12">
      <c r="B3774" s="6" t="s">
        <v>4639</v>
      </c>
      <c r="C3774" s="22">
        <v>353922</v>
      </c>
      <c r="E3774" s="6" t="s">
        <v>4662</v>
      </c>
      <c r="F3774" s="22">
        <v>27257</v>
      </c>
      <c r="H3774" s="6" t="s">
        <v>5087</v>
      </c>
      <c r="I3774" s="22">
        <v>334461</v>
      </c>
      <c r="K3774" s="6" t="s">
        <v>5175</v>
      </c>
      <c r="L3774" s="22">
        <v>48743</v>
      </c>
    </row>
    <row r="3775" spans="2:12">
      <c r="B3775" s="6" t="s">
        <v>4640</v>
      </c>
      <c r="C3775" s="22">
        <v>0</v>
      </c>
      <c r="E3775" s="6" t="s">
        <v>4664</v>
      </c>
      <c r="F3775" s="22">
        <v>0</v>
      </c>
      <c r="H3775" s="6" t="s">
        <v>5088</v>
      </c>
      <c r="I3775" s="22">
        <v>2197772</v>
      </c>
      <c r="K3775" s="6" t="s">
        <v>7346</v>
      </c>
      <c r="L3775" s="22">
        <v>0</v>
      </c>
    </row>
    <row r="3776" spans="2:12">
      <c r="B3776" s="6" t="s">
        <v>4641</v>
      </c>
      <c r="C3776" s="22">
        <v>11408250</v>
      </c>
      <c r="E3776" s="6" t="s">
        <v>4665</v>
      </c>
      <c r="F3776" s="22">
        <v>161820</v>
      </c>
      <c r="H3776" s="6" t="s">
        <v>7334</v>
      </c>
      <c r="I3776" s="22">
        <v>0</v>
      </c>
      <c r="K3776" s="6" t="s">
        <v>5176</v>
      </c>
      <c r="L3776" s="22">
        <v>122135</v>
      </c>
    </row>
    <row r="3777" spans="2:12">
      <c r="B3777" s="6" t="s">
        <v>4642</v>
      </c>
      <c r="C3777" s="22">
        <v>11167818</v>
      </c>
      <c r="E3777" s="6" t="s">
        <v>4666</v>
      </c>
      <c r="F3777" s="22">
        <v>1861919</v>
      </c>
      <c r="H3777" s="6" t="s">
        <v>7335</v>
      </c>
      <c r="I3777" s="22">
        <v>0</v>
      </c>
      <c r="K3777" s="6" t="s">
        <v>5177</v>
      </c>
      <c r="L3777" s="22">
        <v>1993608</v>
      </c>
    </row>
    <row r="3778" spans="2:12">
      <c r="B3778" s="6" t="s">
        <v>4643</v>
      </c>
      <c r="C3778" s="22">
        <v>11228889</v>
      </c>
      <c r="E3778" s="6" t="s">
        <v>4667</v>
      </c>
      <c r="F3778" s="22">
        <v>4393854</v>
      </c>
      <c r="H3778" s="6" t="s">
        <v>5090</v>
      </c>
      <c r="I3778" s="22">
        <v>0</v>
      </c>
      <c r="K3778" s="6" t="s">
        <v>5178</v>
      </c>
      <c r="L3778" s="22">
        <v>0</v>
      </c>
    </row>
    <row r="3779" spans="2:12">
      <c r="B3779" s="6" t="s">
        <v>4644</v>
      </c>
      <c r="C3779" s="22">
        <v>3571050</v>
      </c>
      <c r="E3779" s="6" t="s">
        <v>4668</v>
      </c>
      <c r="F3779" s="22">
        <v>172600</v>
      </c>
      <c r="H3779" s="6" t="s">
        <v>7336</v>
      </c>
      <c r="I3779" s="22">
        <v>0</v>
      </c>
      <c r="K3779" s="6" t="s">
        <v>5180</v>
      </c>
      <c r="L3779" s="22">
        <v>48500</v>
      </c>
    </row>
    <row r="3780" spans="2:12">
      <c r="B3780" s="6" t="s">
        <v>4645</v>
      </c>
      <c r="C3780" s="22">
        <v>0</v>
      </c>
      <c r="E3780" s="6" t="s">
        <v>4671</v>
      </c>
      <c r="F3780" s="22">
        <v>0</v>
      </c>
      <c r="H3780" s="6" t="s">
        <v>5091</v>
      </c>
      <c r="I3780" s="22">
        <v>117752</v>
      </c>
      <c r="K3780" s="6" t="s">
        <v>5181</v>
      </c>
      <c r="L3780" s="22">
        <v>1187262</v>
      </c>
    </row>
    <row r="3781" spans="2:12">
      <c r="B3781" s="6" t="s">
        <v>4646</v>
      </c>
      <c r="C3781" s="22">
        <v>218130</v>
      </c>
      <c r="E3781" s="6" t="s">
        <v>4672</v>
      </c>
      <c r="F3781" s="22">
        <v>0</v>
      </c>
      <c r="H3781" s="6" t="s">
        <v>7337</v>
      </c>
      <c r="I3781" s="22">
        <v>0</v>
      </c>
      <c r="K3781" s="6" t="s">
        <v>5182</v>
      </c>
      <c r="L3781" s="22">
        <v>706040</v>
      </c>
    </row>
    <row r="3782" spans="2:12">
      <c r="B3782" s="6" t="s">
        <v>4647</v>
      </c>
      <c r="C3782" s="22">
        <v>4928979</v>
      </c>
      <c r="E3782" s="6" t="s">
        <v>4673</v>
      </c>
      <c r="F3782" s="22">
        <v>0</v>
      </c>
      <c r="H3782" s="6" t="s">
        <v>5092</v>
      </c>
      <c r="I3782" s="22">
        <v>0</v>
      </c>
      <c r="K3782" s="6" t="s">
        <v>5183</v>
      </c>
      <c r="L3782" s="22">
        <v>19377</v>
      </c>
    </row>
    <row r="3783" spans="2:12">
      <c r="B3783" s="6" t="s">
        <v>4648</v>
      </c>
      <c r="C3783" s="22">
        <v>0</v>
      </c>
      <c r="E3783" s="6" t="s">
        <v>4674</v>
      </c>
      <c r="F3783" s="22">
        <v>187787</v>
      </c>
      <c r="H3783" s="6" t="s">
        <v>5094</v>
      </c>
      <c r="I3783" s="22">
        <v>51269</v>
      </c>
      <c r="K3783" s="6" t="s">
        <v>5184</v>
      </c>
      <c r="L3783" s="22">
        <v>0</v>
      </c>
    </row>
    <row r="3784" spans="2:12">
      <c r="B3784" s="6" t="s">
        <v>4649</v>
      </c>
      <c r="C3784" s="22">
        <v>4235011</v>
      </c>
      <c r="E3784" s="6" t="s">
        <v>4676</v>
      </c>
      <c r="F3784" s="22">
        <v>28449</v>
      </c>
      <c r="H3784" s="6" t="s">
        <v>6903</v>
      </c>
      <c r="I3784" s="22">
        <v>0</v>
      </c>
      <c r="K3784" s="6" t="s">
        <v>5185</v>
      </c>
      <c r="L3784" s="22">
        <v>64106</v>
      </c>
    </row>
    <row r="3785" spans="2:12">
      <c r="B3785" s="6" t="s">
        <v>4650</v>
      </c>
      <c r="C3785" s="22">
        <v>331095</v>
      </c>
      <c r="E3785" s="6" t="s">
        <v>4677</v>
      </c>
      <c r="F3785" s="22">
        <v>783362</v>
      </c>
      <c r="H3785" s="6" t="s">
        <v>7338</v>
      </c>
      <c r="I3785" s="22">
        <v>0</v>
      </c>
      <c r="K3785" s="6" t="s">
        <v>6910</v>
      </c>
      <c r="L3785" s="22">
        <v>815273</v>
      </c>
    </row>
    <row r="3786" spans="2:12">
      <c r="B3786" s="6" t="s">
        <v>4651</v>
      </c>
      <c r="C3786" s="22">
        <v>263</v>
      </c>
      <c r="E3786" s="6" t="s">
        <v>4678</v>
      </c>
      <c r="F3786" s="22">
        <v>636208</v>
      </c>
      <c r="H3786" s="6" t="s">
        <v>5095</v>
      </c>
      <c r="I3786" s="22">
        <v>0</v>
      </c>
      <c r="K3786" s="6" t="s">
        <v>5189</v>
      </c>
      <c r="L3786" s="22">
        <v>0</v>
      </c>
    </row>
    <row r="3787" spans="2:12">
      <c r="B3787" s="6" t="s">
        <v>4652</v>
      </c>
      <c r="C3787" s="22">
        <v>0</v>
      </c>
      <c r="E3787" s="6" t="s">
        <v>4679</v>
      </c>
      <c r="F3787" s="22">
        <v>92172</v>
      </c>
      <c r="H3787" s="6" t="s">
        <v>5096</v>
      </c>
      <c r="I3787" s="22">
        <v>64018</v>
      </c>
      <c r="K3787" s="6" t="s">
        <v>7347</v>
      </c>
      <c r="L3787" s="22">
        <v>0</v>
      </c>
    </row>
    <row r="3788" spans="2:12">
      <c r="B3788" s="6" t="s">
        <v>4653</v>
      </c>
      <c r="C3788" s="22">
        <v>0</v>
      </c>
      <c r="E3788" s="6" t="s">
        <v>4680</v>
      </c>
      <c r="F3788" s="22">
        <v>0</v>
      </c>
      <c r="H3788" s="6" t="s">
        <v>6904</v>
      </c>
      <c r="I3788" s="22">
        <v>0</v>
      </c>
      <c r="K3788" s="6" t="s">
        <v>7779</v>
      </c>
      <c r="L3788" s="22">
        <v>0</v>
      </c>
    </row>
    <row r="3789" spans="2:12">
      <c r="B3789" s="6" t="s">
        <v>4654</v>
      </c>
      <c r="C3789" s="22">
        <v>0</v>
      </c>
      <c r="E3789" s="6" t="s">
        <v>4681</v>
      </c>
      <c r="F3789" s="22">
        <v>1987694</v>
      </c>
      <c r="H3789" s="6" t="s">
        <v>5097</v>
      </c>
      <c r="I3789" s="22">
        <v>0</v>
      </c>
      <c r="K3789" s="6" t="s">
        <v>5191</v>
      </c>
      <c r="L3789" s="22">
        <v>45323</v>
      </c>
    </row>
    <row r="3790" spans="2:12">
      <c r="B3790" s="6" t="s">
        <v>4655</v>
      </c>
      <c r="C3790" s="22">
        <v>464189</v>
      </c>
      <c r="E3790" s="6" t="s">
        <v>4682</v>
      </c>
      <c r="F3790" s="22">
        <v>3596144</v>
      </c>
      <c r="H3790" s="6" t="s">
        <v>6905</v>
      </c>
      <c r="I3790" s="22">
        <v>0</v>
      </c>
      <c r="K3790" s="6" t="s">
        <v>5193</v>
      </c>
      <c r="L3790" s="22">
        <v>112431</v>
      </c>
    </row>
    <row r="3791" spans="2:12">
      <c r="B3791" s="6" t="s">
        <v>4656</v>
      </c>
      <c r="C3791" s="22">
        <v>0</v>
      </c>
      <c r="E3791" s="6" t="s">
        <v>6861</v>
      </c>
      <c r="F3791" s="22">
        <v>96533</v>
      </c>
      <c r="H3791" s="6" t="s">
        <v>5098</v>
      </c>
      <c r="I3791" s="22">
        <v>0</v>
      </c>
      <c r="K3791" s="6" t="s">
        <v>5194</v>
      </c>
      <c r="L3791" s="22">
        <v>0</v>
      </c>
    </row>
    <row r="3792" spans="2:12">
      <c r="B3792" s="6" t="s">
        <v>4657</v>
      </c>
      <c r="C3792" s="22">
        <v>12653396</v>
      </c>
      <c r="E3792" s="6" t="s">
        <v>6862</v>
      </c>
      <c r="F3792" s="22">
        <v>0</v>
      </c>
      <c r="H3792" s="6" t="s">
        <v>5100</v>
      </c>
      <c r="I3792" s="22">
        <v>120135</v>
      </c>
      <c r="K3792" s="6" t="s">
        <v>7780</v>
      </c>
      <c r="L3792" s="22">
        <v>0</v>
      </c>
    </row>
    <row r="3793" spans="2:12">
      <c r="B3793" s="6" t="s">
        <v>4658</v>
      </c>
      <c r="C3793" s="22">
        <v>75985</v>
      </c>
      <c r="E3793" s="6" t="s">
        <v>4683</v>
      </c>
      <c r="F3793" s="22">
        <v>1638440</v>
      </c>
      <c r="H3793" s="6" t="s">
        <v>5101</v>
      </c>
      <c r="I3793" s="22">
        <v>11921562</v>
      </c>
      <c r="K3793" s="6" t="s">
        <v>7348</v>
      </c>
      <c r="L3793" s="22">
        <v>0</v>
      </c>
    </row>
    <row r="3794" spans="2:12">
      <c r="B3794" s="6" t="s">
        <v>4659</v>
      </c>
      <c r="C3794" s="22">
        <v>94275</v>
      </c>
      <c r="E3794" s="6" t="s">
        <v>4684</v>
      </c>
      <c r="F3794" s="22">
        <v>29860</v>
      </c>
      <c r="H3794" s="6" t="s">
        <v>5102</v>
      </c>
      <c r="I3794" s="22">
        <v>24109107</v>
      </c>
      <c r="K3794" s="6" t="s">
        <v>5196</v>
      </c>
      <c r="L3794" s="22">
        <v>93916</v>
      </c>
    </row>
    <row r="3795" spans="2:12">
      <c r="B3795" s="6" t="s">
        <v>4660</v>
      </c>
      <c r="C3795" s="22">
        <v>40000</v>
      </c>
      <c r="E3795" s="6" t="s">
        <v>4685</v>
      </c>
      <c r="F3795" s="22">
        <v>738696</v>
      </c>
      <c r="H3795" s="6" t="s">
        <v>5103</v>
      </c>
      <c r="I3795" s="22">
        <v>19766</v>
      </c>
      <c r="K3795" s="6" t="s">
        <v>5198</v>
      </c>
      <c r="L3795" s="22">
        <v>695264</v>
      </c>
    </row>
    <row r="3796" spans="2:12">
      <c r="B3796" s="6" t="s">
        <v>4661</v>
      </c>
      <c r="C3796" s="22">
        <v>0</v>
      </c>
      <c r="E3796" s="6" t="s">
        <v>4686</v>
      </c>
      <c r="F3796" s="22">
        <v>0</v>
      </c>
      <c r="H3796" s="6" t="s">
        <v>5104</v>
      </c>
      <c r="I3796" s="22">
        <v>948302</v>
      </c>
      <c r="K3796" s="6" t="s">
        <v>7349</v>
      </c>
      <c r="L3796" s="22">
        <v>266864</v>
      </c>
    </row>
    <row r="3797" spans="2:12">
      <c r="B3797" s="6" t="s">
        <v>4662</v>
      </c>
      <c r="C3797" s="22">
        <v>34736</v>
      </c>
      <c r="E3797" s="6" t="s">
        <v>4687</v>
      </c>
      <c r="F3797" s="22">
        <v>0</v>
      </c>
      <c r="H3797" s="6" t="s">
        <v>7339</v>
      </c>
      <c r="I3797" s="22">
        <v>0</v>
      </c>
      <c r="K3797" s="6" t="s">
        <v>5199</v>
      </c>
      <c r="L3797" s="22">
        <v>24000</v>
      </c>
    </row>
    <row r="3798" spans="2:12">
      <c r="B3798" s="6" t="s">
        <v>4663</v>
      </c>
      <c r="C3798" s="22">
        <v>0</v>
      </c>
      <c r="E3798" s="6" t="s">
        <v>4688</v>
      </c>
      <c r="F3798" s="22">
        <v>0</v>
      </c>
      <c r="H3798" s="6" t="s">
        <v>5109</v>
      </c>
      <c r="I3798" s="22">
        <v>0</v>
      </c>
      <c r="K3798" s="6" t="s">
        <v>5201</v>
      </c>
      <c r="L3798" s="22">
        <v>0</v>
      </c>
    </row>
    <row r="3799" spans="2:12">
      <c r="B3799" s="6" t="s">
        <v>4664</v>
      </c>
      <c r="C3799" s="22">
        <v>215847</v>
      </c>
      <c r="E3799" s="6" t="s">
        <v>4689</v>
      </c>
      <c r="F3799" s="22">
        <v>19955</v>
      </c>
      <c r="H3799" s="6" t="s">
        <v>5110</v>
      </c>
      <c r="I3799" s="22">
        <v>5110039</v>
      </c>
      <c r="K3799" s="6" t="s">
        <v>5202</v>
      </c>
      <c r="L3799" s="22">
        <v>1561415</v>
      </c>
    </row>
    <row r="3800" spans="2:12">
      <c r="B3800" s="6" t="s">
        <v>4665</v>
      </c>
      <c r="C3800" s="22">
        <v>0</v>
      </c>
      <c r="E3800" s="6" t="s">
        <v>4690</v>
      </c>
      <c r="F3800" s="22">
        <v>0</v>
      </c>
      <c r="H3800" s="6" t="s">
        <v>5111</v>
      </c>
      <c r="I3800" s="22">
        <v>112995</v>
      </c>
      <c r="K3800" s="6" t="s">
        <v>5203</v>
      </c>
      <c r="L3800" s="22">
        <v>112685</v>
      </c>
    </row>
    <row r="3801" spans="2:12">
      <c r="B3801" s="6" t="s">
        <v>4666</v>
      </c>
      <c r="C3801" s="22">
        <v>265275</v>
      </c>
      <c r="E3801" s="6" t="s">
        <v>4691</v>
      </c>
      <c r="F3801" s="22">
        <v>0</v>
      </c>
      <c r="H3801" s="6" t="s">
        <v>6906</v>
      </c>
      <c r="I3801" s="22">
        <v>0</v>
      </c>
      <c r="K3801" s="6" t="s">
        <v>5204</v>
      </c>
      <c r="L3801" s="22">
        <v>108960</v>
      </c>
    </row>
    <row r="3802" spans="2:12">
      <c r="B3802" s="6" t="s">
        <v>4667</v>
      </c>
      <c r="C3802" s="22">
        <v>5857749</v>
      </c>
      <c r="E3802" s="6" t="s">
        <v>4692</v>
      </c>
      <c r="F3802" s="22">
        <v>16512062</v>
      </c>
      <c r="H3802" s="6" t="s">
        <v>5112</v>
      </c>
      <c r="I3802" s="22">
        <v>339762</v>
      </c>
      <c r="K3802" s="6" t="s">
        <v>7781</v>
      </c>
      <c r="L3802" s="22">
        <v>0</v>
      </c>
    </row>
    <row r="3803" spans="2:12">
      <c r="B3803" s="6" t="s">
        <v>4668</v>
      </c>
      <c r="C3803" s="22">
        <v>194660</v>
      </c>
      <c r="E3803" s="6" t="s">
        <v>4693</v>
      </c>
      <c r="F3803" s="22">
        <v>2633196</v>
      </c>
      <c r="H3803" s="6" t="s">
        <v>5113</v>
      </c>
      <c r="I3803" s="22">
        <v>45525</v>
      </c>
      <c r="K3803" s="6" t="s">
        <v>6911</v>
      </c>
      <c r="L3803" s="22">
        <v>0</v>
      </c>
    </row>
    <row r="3804" spans="2:12">
      <c r="B3804" s="6" t="s">
        <v>4669</v>
      </c>
      <c r="C3804" s="22">
        <v>0</v>
      </c>
      <c r="E3804" s="6" t="s">
        <v>4694</v>
      </c>
      <c r="F3804" s="22">
        <v>0</v>
      </c>
      <c r="H3804" s="6" t="s">
        <v>5114</v>
      </c>
      <c r="I3804" s="22">
        <v>104227</v>
      </c>
      <c r="K3804" s="6" t="s">
        <v>5207</v>
      </c>
      <c r="L3804" s="22">
        <v>0</v>
      </c>
    </row>
    <row r="3805" spans="2:12">
      <c r="B3805" s="6" t="s">
        <v>4670</v>
      </c>
      <c r="C3805" s="22">
        <v>298461034</v>
      </c>
      <c r="E3805" s="6" t="s">
        <v>4695</v>
      </c>
      <c r="F3805" s="22">
        <v>0</v>
      </c>
      <c r="H3805" s="6" t="s">
        <v>5115</v>
      </c>
      <c r="I3805" s="22">
        <v>259418</v>
      </c>
      <c r="K3805" s="6" t="s">
        <v>5209</v>
      </c>
      <c r="L3805" s="22">
        <v>1876615</v>
      </c>
    </row>
    <row r="3806" spans="2:12">
      <c r="B3806" s="6" t="s">
        <v>4671</v>
      </c>
      <c r="C3806" s="22">
        <v>0</v>
      </c>
      <c r="E3806" s="6" t="s">
        <v>4696</v>
      </c>
      <c r="F3806" s="22">
        <v>0</v>
      </c>
      <c r="H3806" s="6" t="s">
        <v>5116</v>
      </c>
      <c r="I3806" s="22">
        <v>151497</v>
      </c>
      <c r="K3806" s="6" t="s">
        <v>5210</v>
      </c>
      <c r="L3806" s="22">
        <v>0</v>
      </c>
    </row>
    <row r="3807" spans="2:12">
      <c r="B3807" s="6" t="s">
        <v>4672</v>
      </c>
      <c r="C3807" s="22">
        <v>0</v>
      </c>
      <c r="E3807" s="6" t="s">
        <v>4697</v>
      </c>
      <c r="F3807" s="22">
        <v>0</v>
      </c>
      <c r="H3807" s="6" t="s">
        <v>5117</v>
      </c>
      <c r="I3807" s="22">
        <v>0</v>
      </c>
      <c r="K3807" s="6" t="s">
        <v>5212</v>
      </c>
      <c r="L3807" s="22">
        <v>41416</v>
      </c>
    </row>
    <row r="3808" spans="2:12">
      <c r="B3808" s="6" t="s">
        <v>4673</v>
      </c>
      <c r="C3808" s="22">
        <v>0</v>
      </c>
      <c r="E3808" s="6" t="s">
        <v>4698</v>
      </c>
      <c r="F3808" s="22">
        <v>48841</v>
      </c>
      <c r="H3808" s="6" t="s">
        <v>5118</v>
      </c>
      <c r="I3808" s="22">
        <v>220821</v>
      </c>
      <c r="K3808" s="6" t="s">
        <v>5213</v>
      </c>
      <c r="L3808" s="22">
        <v>1490068</v>
      </c>
    </row>
    <row r="3809" spans="2:12">
      <c r="B3809" s="6" t="s">
        <v>4674</v>
      </c>
      <c r="C3809" s="22">
        <v>0</v>
      </c>
      <c r="E3809" s="6" t="s">
        <v>4699</v>
      </c>
      <c r="F3809" s="22">
        <v>521528</v>
      </c>
      <c r="H3809" s="6" t="s">
        <v>5119</v>
      </c>
      <c r="I3809" s="22">
        <v>77759</v>
      </c>
      <c r="K3809" s="6" t="s">
        <v>5214</v>
      </c>
      <c r="L3809" s="22">
        <v>0</v>
      </c>
    </row>
    <row r="3810" spans="2:12">
      <c r="B3810" s="6" t="s">
        <v>4675</v>
      </c>
      <c r="C3810" s="22">
        <v>0</v>
      </c>
      <c r="E3810" s="6" t="s">
        <v>6863</v>
      </c>
      <c r="F3810" s="22">
        <v>0</v>
      </c>
      <c r="H3810" s="6" t="s">
        <v>5120</v>
      </c>
      <c r="I3810" s="22">
        <v>158878</v>
      </c>
      <c r="K3810" s="6" t="s">
        <v>5215</v>
      </c>
      <c r="L3810" s="22">
        <v>25097</v>
      </c>
    </row>
    <row r="3811" spans="2:12">
      <c r="B3811" s="6" t="s">
        <v>4676</v>
      </c>
      <c r="C3811" s="22">
        <v>62448</v>
      </c>
      <c r="E3811" s="6" t="s">
        <v>6864</v>
      </c>
      <c r="F3811" s="22">
        <v>0</v>
      </c>
      <c r="H3811" s="6" t="s">
        <v>5121</v>
      </c>
      <c r="I3811" s="22">
        <v>302222</v>
      </c>
      <c r="K3811" s="6" t="s">
        <v>6912</v>
      </c>
      <c r="L3811" s="22">
        <v>224424</v>
      </c>
    </row>
    <row r="3812" spans="2:12">
      <c r="B3812" s="6" t="s">
        <v>4677</v>
      </c>
      <c r="C3812" s="22">
        <v>2360658</v>
      </c>
      <c r="E3812" s="6" t="s">
        <v>4700</v>
      </c>
      <c r="F3812" s="22">
        <v>47654</v>
      </c>
      <c r="H3812" s="6" t="s">
        <v>5123</v>
      </c>
      <c r="I3812" s="22">
        <v>642448</v>
      </c>
      <c r="K3812" s="6" t="s">
        <v>5217</v>
      </c>
      <c r="L3812" s="22">
        <v>0</v>
      </c>
    </row>
    <row r="3813" spans="2:12">
      <c r="B3813" s="6" t="s">
        <v>4678</v>
      </c>
      <c r="C3813" s="22">
        <v>573314</v>
      </c>
      <c r="E3813" s="6" t="s">
        <v>4702</v>
      </c>
      <c r="F3813" s="22">
        <v>42337</v>
      </c>
      <c r="H3813" s="6" t="s">
        <v>5124</v>
      </c>
      <c r="I3813" s="22">
        <v>12901161</v>
      </c>
      <c r="K3813" s="6" t="s">
        <v>5218</v>
      </c>
      <c r="L3813" s="22">
        <v>1192281</v>
      </c>
    </row>
    <row r="3814" spans="2:12">
      <c r="B3814" s="6" t="s">
        <v>4679</v>
      </c>
      <c r="C3814" s="22">
        <v>86454</v>
      </c>
      <c r="E3814" s="6" t="s">
        <v>4703</v>
      </c>
      <c r="F3814" s="22">
        <v>0</v>
      </c>
      <c r="H3814" s="6" t="s">
        <v>6907</v>
      </c>
      <c r="I3814" s="22">
        <v>0</v>
      </c>
      <c r="K3814" s="6" t="s">
        <v>5220</v>
      </c>
      <c r="L3814" s="22">
        <v>0</v>
      </c>
    </row>
    <row r="3815" spans="2:12">
      <c r="B3815" s="6" t="s">
        <v>4680</v>
      </c>
      <c r="C3815" s="22">
        <v>105000</v>
      </c>
      <c r="E3815" s="6" t="s">
        <v>4704</v>
      </c>
      <c r="F3815" s="22">
        <v>0</v>
      </c>
      <c r="H3815" s="6" t="s">
        <v>5125</v>
      </c>
      <c r="I3815" s="22">
        <v>0</v>
      </c>
      <c r="K3815" s="6" t="s">
        <v>5221</v>
      </c>
      <c r="L3815" s="22">
        <v>738095</v>
      </c>
    </row>
    <row r="3816" spans="2:12">
      <c r="B3816" s="6" t="s">
        <v>4681</v>
      </c>
      <c r="C3816" s="22">
        <v>1324376</v>
      </c>
      <c r="E3816" s="6" t="s">
        <v>4705</v>
      </c>
      <c r="F3816" s="22">
        <v>889575</v>
      </c>
      <c r="H3816" s="6" t="s">
        <v>5127</v>
      </c>
      <c r="I3816" s="22">
        <v>167991</v>
      </c>
      <c r="K3816" s="6" t="s">
        <v>5224</v>
      </c>
      <c r="L3816" s="22">
        <v>0</v>
      </c>
    </row>
    <row r="3817" spans="2:12">
      <c r="B3817" s="6" t="s">
        <v>4682</v>
      </c>
      <c r="C3817" s="22">
        <v>8602074</v>
      </c>
      <c r="E3817" s="6" t="s">
        <v>4706</v>
      </c>
      <c r="F3817" s="22">
        <v>0</v>
      </c>
      <c r="H3817" s="6" t="s">
        <v>5128</v>
      </c>
      <c r="I3817" s="22">
        <v>310900</v>
      </c>
      <c r="K3817" s="6" t="s">
        <v>5226</v>
      </c>
      <c r="L3817" s="22">
        <v>966805</v>
      </c>
    </row>
    <row r="3818" spans="2:12">
      <c r="B3818" s="6" t="s">
        <v>4683</v>
      </c>
      <c r="C3818" s="22">
        <v>1274558</v>
      </c>
      <c r="E3818" s="6" t="s">
        <v>4707</v>
      </c>
      <c r="F3818" s="22">
        <v>78774</v>
      </c>
      <c r="H3818" s="6" t="s">
        <v>5130</v>
      </c>
      <c r="I3818" s="22">
        <v>13414745</v>
      </c>
      <c r="K3818" s="6" t="s">
        <v>5229</v>
      </c>
      <c r="L3818" s="22">
        <v>603</v>
      </c>
    </row>
    <row r="3819" spans="2:12">
      <c r="B3819" s="6" t="s">
        <v>4684</v>
      </c>
      <c r="C3819" s="22">
        <v>17178</v>
      </c>
      <c r="E3819" s="6" t="s">
        <v>4708</v>
      </c>
      <c r="F3819" s="22">
        <v>210148</v>
      </c>
      <c r="H3819" s="6" t="s">
        <v>5131</v>
      </c>
      <c r="I3819" s="22">
        <v>155045</v>
      </c>
      <c r="K3819" s="6" t="s">
        <v>7782</v>
      </c>
      <c r="L3819" s="22">
        <v>0</v>
      </c>
    </row>
    <row r="3820" spans="2:12">
      <c r="B3820" s="6" t="s">
        <v>4685</v>
      </c>
      <c r="C3820" s="22">
        <v>216913</v>
      </c>
      <c r="E3820" s="6" t="s">
        <v>4709</v>
      </c>
      <c r="F3820" s="22">
        <v>447486</v>
      </c>
      <c r="H3820" s="6" t="s">
        <v>6908</v>
      </c>
      <c r="I3820" s="22">
        <v>363441</v>
      </c>
      <c r="K3820" s="6" t="s">
        <v>5232</v>
      </c>
      <c r="L3820" s="22">
        <v>2299707</v>
      </c>
    </row>
    <row r="3821" spans="2:12">
      <c r="B3821" s="6" t="s">
        <v>4686</v>
      </c>
      <c r="C3821" s="22">
        <v>0</v>
      </c>
      <c r="E3821" s="6" t="s">
        <v>4710</v>
      </c>
      <c r="F3821" s="22">
        <v>0</v>
      </c>
      <c r="H3821" s="6" t="s">
        <v>7340</v>
      </c>
      <c r="I3821" s="22">
        <v>0</v>
      </c>
      <c r="K3821" s="6" t="s">
        <v>7350</v>
      </c>
      <c r="L3821" s="22">
        <v>0</v>
      </c>
    </row>
    <row r="3822" spans="2:12">
      <c r="B3822" s="6" t="s">
        <v>4687</v>
      </c>
      <c r="C3822" s="22">
        <v>0</v>
      </c>
      <c r="E3822" s="6" t="s">
        <v>6865</v>
      </c>
      <c r="F3822" s="22">
        <v>0</v>
      </c>
      <c r="H3822" s="6" t="s">
        <v>5132</v>
      </c>
      <c r="I3822" s="22">
        <v>442501</v>
      </c>
      <c r="K3822" s="6" t="s">
        <v>5233</v>
      </c>
      <c r="L3822" s="22">
        <v>341552</v>
      </c>
    </row>
    <row r="3823" spans="2:12">
      <c r="B3823" s="6" t="s">
        <v>4688</v>
      </c>
      <c r="C3823" s="22">
        <v>0</v>
      </c>
      <c r="E3823" s="6" t="s">
        <v>4712</v>
      </c>
      <c r="F3823" s="22">
        <v>9063580</v>
      </c>
      <c r="H3823" s="6" t="s">
        <v>5135</v>
      </c>
      <c r="I3823" s="22">
        <v>2734</v>
      </c>
      <c r="K3823" s="6" t="s">
        <v>5234</v>
      </c>
      <c r="L3823" s="22">
        <v>0</v>
      </c>
    </row>
    <row r="3824" spans="2:12">
      <c r="B3824" s="6" t="s">
        <v>4689</v>
      </c>
      <c r="C3824" s="22">
        <v>0</v>
      </c>
      <c r="E3824" s="6" t="s">
        <v>4713</v>
      </c>
      <c r="F3824" s="22">
        <v>0</v>
      </c>
      <c r="H3824" s="6" t="s">
        <v>5136</v>
      </c>
      <c r="I3824" s="22">
        <v>225464</v>
      </c>
      <c r="K3824" s="6" t="s">
        <v>5235</v>
      </c>
      <c r="L3824" s="22">
        <v>0</v>
      </c>
    </row>
    <row r="3825" spans="2:12">
      <c r="B3825" s="6" t="s">
        <v>4690</v>
      </c>
      <c r="C3825" s="22">
        <v>0</v>
      </c>
      <c r="E3825" s="6" t="s">
        <v>4714</v>
      </c>
      <c r="F3825" s="22">
        <v>3868853</v>
      </c>
      <c r="H3825" s="6" t="s">
        <v>5137</v>
      </c>
      <c r="I3825" s="22">
        <v>66946</v>
      </c>
      <c r="K3825" s="6" t="s">
        <v>5237</v>
      </c>
      <c r="L3825" s="22">
        <v>25057140</v>
      </c>
    </row>
    <row r="3826" spans="2:12">
      <c r="B3826" s="6" t="s">
        <v>4691</v>
      </c>
      <c r="C3826" s="22">
        <v>0</v>
      </c>
      <c r="E3826" s="6" t="s">
        <v>4715</v>
      </c>
      <c r="F3826" s="22">
        <v>0</v>
      </c>
      <c r="H3826" s="6" t="s">
        <v>5139</v>
      </c>
      <c r="I3826" s="22">
        <v>1829208</v>
      </c>
      <c r="K3826" s="6" t="s">
        <v>5238</v>
      </c>
      <c r="L3826" s="22">
        <v>2813620</v>
      </c>
    </row>
    <row r="3827" spans="2:12">
      <c r="B3827" s="6" t="s">
        <v>4692</v>
      </c>
      <c r="C3827" s="22">
        <v>18901394</v>
      </c>
      <c r="E3827" s="6" t="s">
        <v>4716</v>
      </c>
      <c r="F3827" s="22">
        <v>41896251</v>
      </c>
      <c r="H3827" s="6" t="s">
        <v>5140</v>
      </c>
      <c r="I3827" s="22">
        <v>5308804</v>
      </c>
      <c r="K3827" s="6" t="s">
        <v>5239</v>
      </c>
      <c r="L3827" s="22">
        <v>67535</v>
      </c>
    </row>
    <row r="3828" spans="2:12">
      <c r="B3828" s="6" t="s">
        <v>4693</v>
      </c>
      <c r="C3828" s="22">
        <v>0</v>
      </c>
      <c r="E3828" s="6" t="s">
        <v>4717</v>
      </c>
      <c r="F3828" s="22">
        <v>635852</v>
      </c>
      <c r="H3828" s="6" t="s">
        <v>5141</v>
      </c>
      <c r="I3828" s="22">
        <v>183327</v>
      </c>
      <c r="K3828" s="6" t="s">
        <v>7783</v>
      </c>
      <c r="L3828" s="22">
        <v>0</v>
      </c>
    </row>
    <row r="3829" spans="2:12">
      <c r="B3829" s="6" t="s">
        <v>4694</v>
      </c>
      <c r="C3829" s="22">
        <v>0</v>
      </c>
      <c r="E3829" s="6" t="s">
        <v>4718</v>
      </c>
      <c r="F3829" s="22">
        <v>8261504</v>
      </c>
      <c r="H3829" s="6" t="s">
        <v>5144</v>
      </c>
      <c r="I3829" s="22">
        <v>0</v>
      </c>
      <c r="K3829" s="6" t="s">
        <v>5240</v>
      </c>
      <c r="L3829" s="22">
        <v>319670</v>
      </c>
    </row>
    <row r="3830" spans="2:12">
      <c r="B3830" s="6" t="s">
        <v>4695</v>
      </c>
      <c r="C3830" s="22">
        <v>0</v>
      </c>
      <c r="E3830" s="6" t="s">
        <v>4719</v>
      </c>
      <c r="F3830" s="22">
        <v>0</v>
      </c>
      <c r="H3830" s="6" t="s">
        <v>7341</v>
      </c>
      <c r="I3830" s="22">
        <v>39147</v>
      </c>
      <c r="K3830" s="6" t="s">
        <v>7784</v>
      </c>
      <c r="L3830" s="22">
        <v>0</v>
      </c>
    </row>
    <row r="3831" spans="2:12">
      <c r="B3831" s="6" t="s">
        <v>4696</v>
      </c>
      <c r="C3831" s="22">
        <v>0</v>
      </c>
      <c r="E3831" s="6" t="s">
        <v>4720</v>
      </c>
      <c r="F3831" s="22">
        <v>2890328</v>
      </c>
      <c r="H3831" s="6" t="s">
        <v>5145</v>
      </c>
      <c r="I3831" s="22">
        <v>0</v>
      </c>
      <c r="K3831" s="6" t="s">
        <v>5243</v>
      </c>
      <c r="L3831" s="22">
        <v>89705</v>
      </c>
    </row>
    <row r="3832" spans="2:12">
      <c r="B3832" s="6" t="s">
        <v>4697</v>
      </c>
      <c r="C3832" s="22">
        <v>0</v>
      </c>
      <c r="E3832" s="6" t="s">
        <v>4721</v>
      </c>
      <c r="F3832" s="22">
        <v>6509827</v>
      </c>
      <c r="H3832" s="6" t="s">
        <v>5147</v>
      </c>
      <c r="I3832" s="22">
        <v>0</v>
      </c>
      <c r="K3832" s="6" t="s">
        <v>5244</v>
      </c>
      <c r="L3832" s="22">
        <v>330544</v>
      </c>
    </row>
    <row r="3833" spans="2:12">
      <c r="B3833" s="6" t="s">
        <v>4698</v>
      </c>
      <c r="C3833" s="22">
        <v>426908</v>
      </c>
      <c r="E3833" s="6" t="s">
        <v>4722</v>
      </c>
      <c r="F3833" s="22">
        <v>0</v>
      </c>
      <c r="H3833" s="6" t="s">
        <v>5148</v>
      </c>
      <c r="I3833" s="22">
        <v>3360490</v>
      </c>
      <c r="K3833" s="6" t="s">
        <v>5245</v>
      </c>
      <c r="L3833" s="22">
        <v>0</v>
      </c>
    </row>
    <row r="3834" spans="2:12">
      <c r="B3834" s="6" t="s">
        <v>4699</v>
      </c>
      <c r="C3834" s="22">
        <v>513248</v>
      </c>
      <c r="E3834" s="6" t="s">
        <v>4723</v>
      </c>
      <c r="F3834" s="22">
        <v>0</v>
      </c>
      <c r="H3834" s="6" t="s">
        <v>5149</v>
      </c>
      <c r="I3834" s="22">
        <v>42650</v>
      </c>
      <c r="K3834" s="6" t="s">
        <v>5246</v>
      </c>
      <c r="L3834" s="22">
        <v>18155</v>
      </c>
    </row>
    <row r="3835" spans="2:12">
      <c r="B3835" s="6" t="s">
        <v>4700</v>
      </c>
      <c r="C3835" s="22">
        <v>23950</v>
      </c>
      <c r="E3835" s="6" t="s">
        <v>6866</v>
      </c>
      <c r="F3835" s="22">
        <v>0</v>
      </c>
      <c r="H3835" s="6" t="s">
        <v>5150</v>
      </c>
      <c r="I3835" s="22">
        <v>10382</v>
      </c>
      <c r="K3835" s="6" t="s">
        <v>5247</v>
      </c>
      <c r="L3835" s="22">
        <v>53952191</v>
      </c>
    </row>
    <row r="3836" spans="2:12">
      <c r="B3836" s="6" t="s">
        <v>4701</v>
      </c>
      <c r="C3836" s="22">
        <v>0</v>
      </c>
      <c r="E3836" s="6" t="s">
        <v>4724</v>
      </c>
      <c r="F3836" s="22">
        <v>5814768</v>
      </c>
      <c r="H3836" s="6" t="s">
        <v>7342</v>
      </c>
      <c r="I3836" s="22">
        <v>0</v>
      </c>
      <c r="K3836" s="6" t="s">
        <v>5248</v>
      </c>
      <c r="L3836" s="22">
        <v>5958235</v>
      </c>
    </row>
    <row r="3837" spans="2:12">
      <c r="B3837" s="6" t="s">
        <v>4702</v>
      </c>
      <c r="C3837" s="22">
        <v>130021</v>
      </c>
      <c r="E3837" s="6" t="s">
        <v>4725</v>
      </c>
      <c r="F3837" s="22">
        <v>0</v>
      </c>
      <c r="H3837" s="6" t="s">
        <v>5151</v>
      </c>
      <c r="I3837" s="22">
        <v>64443</v>
      </c>
      <c r="K3837" s="6" t="s">
        <v>5249</v>
      </c>
      <c r="L3837" s="22">
        <v>42283893</v>
      </c>
    </row>
    <row r="3838" spans="2:12">
      <c r="B3838" s="6" t="s">
        <v>4703</v>
      </c>
      <c r="C3838" s="22">
        <v>0</v>
      </c>
      <c r="E3838" s="6" t="s">
        <v>4726</v>
      </c>
      <c r="F3838" s="22">
        <v>0</v>
      </c>
      <c r="H3838" s="6" t="s">
        <v>6909</v>
      </c>
      <c r="I3838" s="22">
        <v>0</v>
      </c>
      <c r="K3838" s="6" t="s">
        <v>7351</v>
      </c>
      <c r="L3838" s="22">
        <v>0</v>
      </c>
    </row>
    <row r="3839" spans="2:12">
      <c r="B3839" s="6" t="s">
        <v>4704</v>
      </c>
      <c r="C3839" s="22">
        <v>0</v>
      </c>
      <c r="E3839" s="6" t="s">
        <v>4727</v>
      </c>
      <c r="F3839" s="22">
        <v>350839</v>
      </c>
      <c r="H3839" s="6" t="s">
        <v>5152</v>
      </c>
      <c r="I3839" s="22">
        <v>1184877</v>
      </c>
      <c r="K3839" s="6" t="s">
        <v>7353</v>
      </c>
      <c r="L3839" s="22">
        <v>0</v>
      </c>
    </row>
    <row r="3840" spans="2:12">
      <c r="B3840" s="6" t="s">
        <v>4705</v>
      </c>
      <c r="C3840" s="22">
        <v>2981833</v>
      </c>
      <c r="E3840" s="6" t="s">
        <v>4729</v>
      </c>
      <c r="F3840" s="22">
        <v>342326</v>
      </c>
      <c r="H3840" s="6" t="s">
        <v>7343</v>
      </c>
      <c r="I3840" s="22">
        <v>0</v>
      </c>
      <c r="K3840" s="6" t="s">
        <v>5251</v>
      </c>
      <c r="L3840" s="22">
        <v>25679303</v>
      </c>
    </row>
    <row r="3841" spans="2:12">
      <c r="B3841" s="6" t="s">
        <v>4706</v>
      </c>
      <c r="C3841" s="22">
        <v>0</v>
      </c>
      <c r="E3841" s="6" t="s">
        <v>4730</v>
      </c>
      <c r="F3841" s="22">
        <v>0</v>
      </c>
      <c r="H3841" s="6" t="s">
        <v>5153</v>
      </c>
      <c r="I3841" s="22">
        <v>254807</v>
      </c>
      <c r="K3841" s="6" t="s">
        <v>5252</v>
      </c>
      <c r="L3841" s="22">
        <v>2810920</v>
      </c>
    </row>
    <row r="3842" spans="2:12">
      <c r="B3842" s="6" t="s">
        <v>4707</v>
      </c>
      <c r="C3842" s="22">
        <v>39765</v>
      </c>
      <c r="E3842" s="6" t="s">
        <v>4731</v>
      </c>
      <c r="F3842" s="22">
        <v>3215159</v>
      </c>
      <c r="H3842" s="6" t="s">
        <v>5154</v>
      </c>
      <c r="I3842" s="22">
        <v>3476016</v>
      </c>
      <c r="K3842" s="6" t="s">
        <v>5254</v>
      </c>
      <c r="L3842" s="22">
        <v>0</v>
      </c>
    </row>
    <row r="3843" spans="2:12">
      <c r="B3843" s="6" t="s">
        <v>4708</v>
      </c>
      <c r="C3843" s="22">
        <v>109867</v>
      </c>
      <c r="E3843" s="6" t="s">
        <v>4732</v>
      </c>
      <c r="F3843" s="22">
        <v>890</v>
      </c>
      <c r="H3843" s="6" t="s">
        <v>7344</v>
      </c>
      <c r="I3843" s="22">
        <v>0</v>
      </c>
      <c r="K3843" s="6" t="s">
        <v>5255</v>
      </c>
      <c r="L3843" s="22">
        <v>2534530</v>
      </c>
    </row>
    <row r="3844" spans="2:12">
      <c r="B3844" s="6" t="s">
        <v>4709</v>
      </c>
      <c r="C3844" s="22">
        <v>474227</v>
      </c>
      <c r="E3844" s="6" t="s">
        <v>4733</v>
      </c>
      <c r="F3844" s="22">
        <v>0</v>
      </c>
      <c r="H3844" s="6" t="s">
        <v>5157</v>
      </c>
      <c r="I3844" s="22">
        <v>54505</v>
      </c>
      <c r="K3844" s="6" t="s">
        <v>7785</v>
      </c>
      <c r="L3844" s="22">
        <v>0</v>
      </c>
    </row>
    <row r="3845" spans="2:12">
      <c r="B3845" s="6" t="s">
        <v>4710</v>
      </c>
      <c r="C3845" s="22">
        <v>0</v>
      </c>
      <c r="E3845" s="6" t="s">
        <v>6867</v>
      </c>
      <c r="F3845" s="22">
        <v>0</v>
      </c>
      <c r="H3845" s="6" t="s">
        <v>5158</v>
      </c>
      <c r="I3845" s="22">
        <v>2332875</v>
      </c>
      <c r="K3845" s="6" t="s">
        <v>5256</v>
      </c>
      <c r="L3845" s="22">
        <v>20720529</v>
      </c>
    </row>
    <row r="3846" spans="2:12">
      <c r="B3846" s="6" t="s">
        <v>4711</v>
      </c>
      <c r="C3846" s="22">
        <v>0</v>
      </c>
      <c r="E3846" s="6" t="s">
        <v>4735</v>
      </c>
      <c r="F3846" s="22">
        <v>0</v>
      </c>
      <c r="H3846" s="6" t="s">
        <v>5159</v>
      </c>
      <c r="I3846" s="22">
        <v>0</v>
      </c>
      <c r="K3846" s="6" t="s">
        <v>6913</v>
      </c>
      <c r="L3846" s="22">
        <v>158986</v>
      </c>
    </row>
    <row r="3847" spans="2:12">
      <c r="B3847" s="6" t="s">
        <v>4712</v>
      </c>
      <c r="C3847" s="22">
        <v>9105872</v>
      </c>
      <c r="E3847" s="6" t="s">
        <v>4736</v>
      </c>
      <c r="F3847" s="22">
        <v>0</v>
      </c>
      <c r="H3847" s="6" t="s">
        <v>5160</v>
      </c>
      <c r="I3847" s="22">
        <v>4961539</v>
      </c>
      <c r="K3847" s="6" t="s">
        <v>5259</v>
      </c>
      <c r="L3847" s="22">
        <v>3071209</v>
      </c>
    </row>
    <row r="3848" spans="2:12">
      <c r="B3848" s="6" t="s">
        <v>4713</v>
      </c>
      <c r="C3848" s="22">
        <v>0</v>
      </c>
      <c r="E3848" s="6" t="s">
        <v>4737</v>
      </c>
      <c r="F3848" s="22">
        <v>721920</v>
      </c>
      <c r="H3848" s="6" t="s">
        <v>5161</v>
      </c>
      <c r="I3848" s="22">
        <v>226667</v>
      </c>
      <c r="K3848" s="6" t="s">
        <v>5260</v>
      </c>
      <c r="L3848" s="22">
        <v>9915876</v>
      </c>
    </row>
    <row r="3849" spans="2:12">
      <c r="B3849" s="6" t="s">
        <v>4714</v>
      </c>
      <c r="C3849" s="22">
        <v>4698653</v>
      </c>
      <c r="E3849" s="6" t="s">
        <v>4738</v>
      </c>
      <c r="F3849" s="22">
        <v>0</v>
      </c>
      <c r="H3849" s="6" t="s">
        <v>5162</v>
      </c>
      <c r="I3849" s="22">
        <v>0</v>
      </c>
      <c r="K3849" s="6" t="s">
        <v>5261</v>
      </c>
      <c r="L3849" s="22">
        <v>518582</v>
      </c>
    </row>
    <row r="3850" spans="2:12">
      <c r="B3850" s="6" t="s">
        <v>4715</v>
      </c>
      <c r="C3850" s="22">
        <v>5100</v>
      </c>
      <c r="E3850" s="6" t="s">
        <v>4739</v>
      </c>
      <c r="F3850" s="22">
        <v>0</v>
      </c>
      <c r="H3850" s="6" t="s">
        <v>5163</v>
      </c>
      <c r="I3850" s="22">
        <v>0</v>
      </c>
      <c r="K3850" s="6" t="s">
        <v>6914</v>
      </c>
      <c r="L3850" s="22">
        <v>0</v>
      </c>
    </row>
    <row r="3851" spans="2:12">
      <c r="B3851" s="6" t="s">
        <v>4716</v>
      </c>
      <c r="C3851" s="22">
        <v>29021947</v>
      </c>
      <c r="E3851" s="6" t="s">
        <v>4740</v>
      </c>
      <c r="F3851" s="22">
        <v>94267</v>
      </c>
      <c r="H3851" s="6" t="s">
        <v>5164</v>
      </c>
      <c r="I3851" s="22">
        <v>4800</v>
      </c>
      <c r="K3851" s="6" t="s">
        <v>5263</v>
      </c>
      <c r="L3851" s="22">
        <v>0</v>
      </c>
    </row>
    <row r="3852" spans="2:12">
      <c r="B3852" s="6" t="s">
        <v>4717</v>
      </c>
      <c r="C3852" s="22">
        <v>534542</v>
      </c>
      <c r="E3852" s="6" t="s">
        <v>4741</v>
      </c>
      <c r="F3852" s="22">
        <v>122444</v>
      </c>
      <c r="H3852" s="6" t="s">
        <v>5165</v>
      </c>
      <c r="I3852" s="22">
        <v>0</v>
      </c>
      <c r="K3852" s="6" t="s">
        <v>5265</v>
      </c>
      <c r="L3852" s="22">
        <v>1196943</v>
      </c>
    </row>
    <row r="3853" spans="2:12">
      <c r="B3853" s="6" t="s">
        <v>4718</v>
      </c>
      <c r="C3853" s="22">
        <v>6156594</v>
      </c>
      <c r="E3853" s="6" t="s">
        <v>4742</v>
      </c>
      <c r="F3853" s="22">
        <v>12081575</v>
      </c>
      <c r="H3853" s="6" t="s">
        <v>5167</v>
      </c>
      <c r="I3853" s="22">
        <v>33495124</v>
      </c>
      <c r="K3853" s="6" t="s">
        <v>7354</v>
      </c>
      <c r="L3853" s="22">
        <v>0</v>
      </c>
    </row>
    <row r="3854" spans="2:12">
      <c r="B3854" s="6" t="s">
        <v>4719</v>
      </c>
      <c r="C3854" s="22">
        <v>0</v>
      </c>
      <c r="E3854" s="6" t="s">
        <v>4743</v>
      </c>
      <c r="F3854" s="22">
        <v>722591</v>
      </c>
      <c r="H3854" s="6" t="s">
        <v>5168</v>
      </c>
      <c r="I3854" s="22">
        <v>3990641</v>
      </c>
      <c r="K3854" s="6" t="s">
        <v>5266</v>
      </c>
      <c r="L3854" s="22">
        <v>700158</v>
      </c>
    </row>
    <row r="3855" spans="2:12">
      <c r="B3855" s="6" t="s">
        <v>4720</v>
      </c>
      <c r="C3855" s="22">
        <v>3525255</v>
      </c>
      <c r="E3855" s="6" t="s">
        <v>4745</v>
      </c>
      <c r="F3855" s="22">
        <v>0</v>
      </c>
      <c r="H3855" s="6" t="s">
        <v>7345</v>
      </c>
      <c r="I3855" s="22">
        <v>5642</v>
      </c>
      <c r="K3855" s="6" t="s">
        <v>5269</v>
      </c>
      <c r="L3855" s="22">
        <v>176781</v>
      </c>
    </row>
    <row r="3856" spans="2:12">
      <c r="B3856" s="6" t="s">
        <v>4721</v>
      </c>
      <c r="C3856" s="22">
        <v>10032928</v>
      </c>
      <c r="E3856" s="6" t="s">
        <v>4747</v>
      </c>
      <c r="F3856" s="22">
        <v>0</v>
      </c>
      <c r="H3856" s="6" t="s">
        <v>5169</v>
      </c>
      <c r="I3856" s="22">
        <v>0</v>
      </c>
      <c r="K3856" s="6" t="s">
        <v>5271</v>
      </c>
      <c r="L3856" s="22">
        <v>4835</v>
      </c>
    </row>
    <row r="3857" spans="2:12">
      <c r="B3857" s="6" t="s">
        <v>4722</v>
      </c>
      <c r="C3857" s="22">
        <v>931401</v>
      </c>
      <c r="E3857" s="6" t="s">
        <v>4748</v>
      </c>
      <c r="F3857" s="22">
        <v>0</v>
      </c>
      <c r="H3857" s="6" t="s">
        <v>5172</v>
      </c>
      <c r="I3857" s="22">
        <v>53261</v>
      </c>
      <c r="K3857" s="6" t="s">
        <v>5273</v>
      </c>
      <c r="L3857" s="22">
        <v>1520073</v>
      </c>
    </row>
    <row r="3858" spans="2:12">
      <c r="B3858" s="6" t="s">
        <v>4723</v>
      </c>
      <c r="C3858" s="22">
        <v>160323</v>
      </c>
      <c r="E3858" s="6" t="s">
        <v>4749</v>
      </c>
      <c r="F3858" s="22">
        <v>12035189</v>
      </c>
      <c r="H3858" s="6" t="s">
        <v>5173</v>
      </c>
      <c r="I3858" s="22">
        <v>27675180</v>
      </c>
      <c r="K3858" s="6" t="s">
        <v>7786</v>
      </c>
      <c r="L3858" s="22">
        <v>4342432</v>
      </c>
    </row>
    <row r="3859" spans="2:12">
      <c r="B3859" s="6" t="s">
        <v>4724</v>
      </c>
      <c r="C3859" s="22">
        <v>9523208</v>
      </c>
      <c r="E3859" s="6" t="s">
        <v>4750</v>
      </c>
      <c r="F3859" s="22">
        <v>122052</v>
      </c>
      <c r="H3859" s="6" t="s">
        <v>5174</v>
      </c>
      <c r="I3859" s="22">
        <v>315939</v>
      </c>
      <c r="K3859" s="6" t="s">
        <v>5274</v>
      </c>
      <c r="L3859" s="22">
        <v>2242704</v>
      </c>
    </row>
    <row r="3860" spans="2:12">
      <c r="B3860" s="6" t="s">
        <v>4725</v>
      </c>
      <c r="C3860" s="22">
        <v>0</v>
      </c>
      <c r="E3860" s="6" t="s">
        <v>4751</v>
      </c>
      <c r="F3860" s="22">
        <v>0</v>
      </c>
      <c r="H3860" s="6" t="s">
        <v>5175</v>
      </c>
      <c r="I3860" s="22">
        <v>25257</v>
      </c>
      <c r="K3860" s="6" t="s">
        <v>5276</v>
      </c>
      <c r="L3860" s="22">
        <v>267938</v>
      </c>
    </row>
    <row r="3861" spans="2:12">
      <c r="B3861" s="6" t="s">
        <v>4726</v>
      </c>
      <c r="C3861" s="22">
        <v>0</v>
      </c>
      <c r="E3861" s="6" t="s">
        <v>4753</v>
      </c>
      <c r="F3861" s="22">
        <v>0</v>
      </c>
      <c r="H3861" s="6" t="s">
        <v>7346</v>
      </c>
      <c r="I3861" s="22">
        <v>0</v>
      </c>
      <c r="K3861" s="6" t="s">
        <v>5277</v>
      </c>
      <c r="L3861" s="22">
        <v>1978295</v>
      </c>
    </row>
    <row r="3862" spans="2:12">
      <c r="B3862" s="6" t="s">
        <v>4727</v>
      </c>
      <c r="C3862" s="22">
        <v>0</v>
      </c>
      <c r="E3862" s="6" t="s">
        <v>4755</v>
      </c>
      <c r="F3862" s="22">
        <v>25482</v>
      </c>
      <c r="H3862" s="6" t="s">
        <v>5176</v>
      </c>
      <c r="I3862" s="22">
        <v>141872</v>
      </c>
      <c r="K3862" s="6" t="s">
        <v>7355</v>
      </c>
      <c r="L3862" s="22">
        <v>752440</v>
      </c>
    </row>
    <row r="3863" spans="2:12">
      <c r="B3863" s="6" t="s">
        <v>4728</v>
      </c>
      <c r="C3863" s="22">
        <v>0</v>
      </c>
      <c r="E3863" s="6" t="s">
        <v>4756</v>
      </c>
      <c r="F3863" s="22">
        <v>508754</v>
      </c>
      <c r="H3863" s="6" t="s">
        <v>5177</v>
      </c>
      <c r="I3863" s="22">
        <v>1903105</v>
      </c>
      <c r="K3863" s="6" t="s">
        <v>5279</v>
      </c>
      <c r="L3863" s="22">
        <v>0</v>
      </c>
    </row>
    <row r="3864" spans="2:12">
      <c r="B3864" s="6" t="s">
        <v>4729</v>
      </c>
      <c r="C3864" s="22">
        <v>0</v>
      </c>
      <c r="E3864" s="6" t="s">
        <v>4758</v>
      </c>
      <c r="F3864" s="22">
        <v>28465</v>
      </c>
      <c r="H3864" s="6" t="s">
        <v>5178</v>
      </c>
      <c r="I3864" s="22">
        <v>0</v>
      </c>
      <c r="K3864" s="6" t="s">
        <v>7356</v>
      </c>
      <c r="L3864" s="22">
        <v>0</v>
      </c>
    </row>
    <row r="3865" spans="2:12">
      <c r="B3865" s="6" t="s">
        <v>4730</v>
      </c>
      <c r="C3865" s="22">
        <v>0</v>
      </c>
      <c r="E3865" s="6" t="s">
        <v>4759</v>
      </c>
      <c r="F3865" s="22">
        <v>73126</v>
      </c>
      <c r="H3865" s="6" t="s">
        <v>5180</v>
      </c>
      <c r="I3865" s="22">
        <v>0</v>
      </c>
      <c r="K3865" s="6" t="s">
        <v>5280</v>
      </c>
      <c r="L3865" s="22">
        <v>1323803</v>
      </c>
    </row>
    <row r="3866" spans="2:12">
      <c r="B3866" s="6" t="s">
        <v>4731</v>
      </c>
      <c r="C3866" s="22">
        <v>20159011</v>
      </c>
      <c r="E3866" s="6" t="s">
        <v>6868</v>
      </c>
      <c r="F3866" s="22">
        <v>0</v>
      </c>
      <c r="H3866" s="6" t="s">
        <v>5181</v>
      </c>
      <c r="I3866" s="22">
        <v>7193479</v>
      </c>
      <c r="K3866" s="6" t="s">
        <v>5281</v>
      </c>
      <c r="L3866" s="22">
        <v>127918</v>
      </c>
    </row>
    <row r="3867" spans="2:12">
      <c r="B3867" s="6" t="s">
        <v>4732</v>
      </c>
      <c r="C3867" s="22">
        <v>13941</v>
      </c>
      <c r="E3867" s="6" t="s">
        <v>4760</v>
      </c>
      <c r="F3867" s="22">
        <v>7645832</v>
      </c>
      <c r="H3867" s="6" t="s">
        <v>5182</v>
      </c>
      <c r="I3867" s="22">
        <v>764689</v>
      </c>
      <c r="K3867" s="6" t="s">
        <v>5282</v>
      </c>
      <c r="L3867" s="22">
        <v>0</v>
      </c>
    </row>
    <row r="3868" spans="2:12">
      <c r="B3868" s="6" t="s">
        <v>4733</v>
      </c>
      <c r="C3868" s="22">
        <v>0</v>
      </c>
      <c r="E3868" s="6" t="s">
        <v>4761</v>
      </c>
      <c r="F3868" s="22">
        <v>349234</v>
      </c>
      <c r="H3868" s="6" t="s">
        <v>5183</v>
      </c>
      <c r="I3868" s="22">
        <v>76048</v>
      </c>
      <c r="K3868" s="6" t="s">
        <v>5283</v>
      </c>
      <c r="L3868" s="22">
        <v>0</v>
      </c>
    </row>
    <row r="3869" spans="2:12">
      <c r="B3869" s="6" t="s">
        <v>4734</v>
      </c>
      <c r="C3869" s="22">
        <v>0</v>
      </c>
      <c r="E3869" s="6" t="s">
        <v>4762</v>
      </c>
      <c r="F3869" s="22">
        <v>0</v>
      </c>
      <c r="H3869" s="6" t="s">
        <v>5184</v>
      </c>
      <c r="I3869" s="22">
        <v>0</v>
      </c>
      <c r="K3869" s="6" t="s">
        <v>5284</v>
      </c>
      <c r="L3869" s="22">
        <v>1255751</v>
      </c>
    </row>
    <row r="3870" spans="2:12">
      <c r="B3870" s="6" t="s">
        <v>4735</v>
      </c>
      <c r="C3870" s="22">
        <v>0</v>
      </c>
      <c r="E3870" s="6" t="s">
        <v>4763</v>
      </c>
      <c r="F3870" s="22">
        <v>7683</v>
      </c>
      <c r="H3870" s="6" t="s">
        <v>5185</v>
      </c>
      <c r="I3870" s="22">
        <v>84018</v>
      </c>
      <c r="K3870" s="6" t="s">
        <v>5286</v>
      </c>
      <c r="L3870" s="22">
        <v>0</v>
      </c>
    </row>
    <row r="3871" spans="2:12">
      <c r="B3871" s="6" t="s">
        <v>4736</v>
      </c>
      <c r="C3871" s="22">
        <v>0</v>
      </c>
      <c r="E3871" s="6" t="s">
        <v>4764</v>
      </c>
      <c r="F3871" s="22">
        <v>232049</v>
      </c>
      <c r="H3871" s="6" t="s">
        <v>6910</v>
      </c>
      <c r="I3871" s="22">
        <v>1064964</v>
      </c>
      <c r="K3871" s="6" t="s">
        <v>6915</v>
      </c>
      <c r="L3871" s="22">
        <v>0</v>
      </c>
    </row>
    <row r="3872" spans="2:12">
      <c r="B3872" s="6" t="s">
        <v>4737</v>
      </c>
      <c r="C3872" s="22">
        <v>0</v>
      </c>
      <c r="E3872" s="6" t="s">
        <v>4765</v>
      </c>
      <c r="F3872" s="22">
        <v>1517636</v>
      </c>
      <c r="H3872" s="6" t="s">
        <v>5186</v>
      </c>
      <c r="I3872" s="22">
        <v>0</v>
      </c>
      <c r="K3872" s="6" t="s">
        <v>7787</v>
      </c>
      <c r="L3872" s="22">
        <v>0</v>
      </c>
    </row>
    <row r="3873" spans="2:12">
      <c r="B3873" s="6" t="s">
        <v>4738</v>
      </c>
      <c r="C3873" s="22">
        <v>0</v>
      </c>
      <c r="E3873" s="6" t="s">
        <v>4766</v>
      </c>
      <c r="F3873" s="22">
        <v>156419</v>
      </c>
      <c r="H3873" s="6" t="s">
        <v>5187</v>
      </c>
      <c r="I3873" s="22">
        <v>0</v>
      </c>
      <c r="K3873" s="6" t="s">
        <v>5288</v>
      </c>
      <c r="L3873" s="22">
        <v>931720</v>
      </c>
    </row>
    <row r="3874" spans="2:12">
      <c r="B3874" s="6" t="s">
        <v>4739</v>
      </c>
      <c r="C3874" s="22">
        <v>0</v>
      </c>
      <c r="E3874" s="6" t="s">
        <v>4767</v>
      </c>
      <c r="F3874" s="22">
        <v>58885</v>
      </c>
      <c r="H3874" s="6" t="s">
        <v>5188</v>
      </c>
      <c r="I3874" s="22">
        <v>0</v>
      </c>
      <c r="K3874" s="6" t="s">
        <v>5289</v>
      </c>
      <c r="L3874" s="22">
        <v>5788</v>
      </c>
    </row>
    <row r="3875" spans="2:12">
      <c r="B3875" s="6" t="s">
        <v>4740</v>
      </c>
      <c r="C3875" s="22">
        <v>117066</v>
      </c>
      <c r="E3875" s="6" t="s">
        <v>4768</v>
      </c>
      <c r="F3875" s="22">
        <v>0</v>
      </c>
      <c r="H3875" s="6" t="s">
        <v>5189</v>
      </c>
      <c r="I3875" s="22">
        <v>0</v>
      </c>
      <c r="K3875" s="6" t="s">
        <v>7357</v>
      </c>
      <c r="L3875" s="22">
        <v>2092</v>
      </c>
    </row>
    <row r="3876" spans="2:12">
      <c r="B3876" s="6" t="s">
        <v>4741</v>
      </c>
      <c r="C3876" s="22">
        <v>113778</v>
      </c>
      <c r="E3876" s="6" t="s">
        <v>4769</v>
      </c>
      <c r="F3876" s="22">
        <v>67806</v>
      </c>
      <c r="H3876" s="6" t="s">
        <v>7347</v>
      </c>
      <c r="I3876" s="22">
        <v>0</v>
      </c>
      <c r="K3876" s="6" t="s">
        <v>5290</v>
      </c>
      <c r="L3876" s="22">
        <v>588236</v>
      </c>
    </row>
    <row r="3877" spans="2:12">
      <c r="B3877" s="6" t="s">
        <v>4742</v>
      </c>
      <c r="C3877" s="22">
        <v>10927108</v>
      </c>
      <c r="E3877" s="6" t="s">
        <v>4770</v>
      </c>
      <c r="F3877" s="22">
        <v>511813</v>
      </c>
      <c r="H3877" s="6" t="s">
        <v>5191</v>
      </c>
      <c r="I3877" s="22">
        <v>37640</v>
      </c>
      <c r="K3877" s="6" t="s">
        <v>5291</v>
      </c>
      <c r="L3877" s="22">
        <v>0</v>
      </c>
    </row>
    <row r="3878" spans="2:12">
      <c r="B3878" s="6" t="s">
        <v>4743</v>
      </c>
      <c r="C3878" s="22">
        <v>14472</v>
      </c>
      <c r="E3878" s="6" t="s">
        <v>4771</v>
      </c>
      <c r="F3878" s="22">
        <v>0</v>
      </c>
      <c r="H3878" s="6" t="s">
        <v>5193</v>
      </c>
      <c r="I3878" s="22">
        <v>42692</v>
      </c>
      <c r="K3878" s="6" t="s">
        <v>7788</v>
      </c>
      <c r="L3878" s="22">
        <v>20779</v>
      </c>
    </row>
    <row r="3879" spans="2:12">
      <c r="B3879" s="6" t="s">
        <v>4744</v>
      </c>
      <c r="C3879" s="22">
        <v>0</v>
      </c>
      <c r="E3879" s="6" t="s">
        <v>6869</v>
      </c>
      <c r="F3879" s="22">
        <v>1529</v>
      </c>
      <c r="H3879" s="6" t="s">
        <v>5194</v>
      </c>
      <c r="I3879" s="22">
        <v>0</v>
      </c>
      <c r="K3879" s="6" t="s">
        <v>5293</v>
      </c>
      <c r="L3879" s="22">
        <v>483011</v>
      </c>
    </row>
    <row r="3880" spans="2:12">
      <c r="B3880" s="6" t="s">
        <v>4745</v>
      </c>
      <c r="C3880" s="22">
        <v>0</v>
      </c>
      <c r="E3880" s="6" t="s">
        <v>4772</v>
      </c>
      <c r="F3880" s="22">
        <v>0</v>
      </c>
      <c r="H3880" s="6" t="s">
        <v>7348</v>
      </c>
      <c r="I3880" s="22">
        <v>0</v>
      </c>
      <c r="K3880" s="6" t="s">
        <v>5294</v>
      </c>
      <c r="L3880" s="22">
        <v>1973538</v>
      </c>
    </row>
    <row r="3881" spans="2:12">
      <c r="B3881" s="6" t="s">
        <v>4746</v>
      </c>
      <c r="C3881" s="22">
        <v>0</v>
      </c>
      <c r="E3881" s="6" t="s">
        <v>4773</v>
      </c>
      <c r="F3881" s="22">
        <v>2420001</v>
      </c>
      <c r="H3881" s="6" t="s">
        <v>5196</v>
      </c>
      <c r="I3881" s="22">
        <v>202691</v>
      </c>
      <c r="K3881" s="6" t="s">
        <v>5295</v>
      </c>
      <c r="L3881" s="22">
        <v>72875</v>
      </c>
    </row>
    <row r="3882" spans="2:12">
      <c r="B3882" s="6" t="s">
        <v>4747</v>
      </c>
      <c r="C3882" s="22">
        <v>5700</v>
      </c>
      <c r="E3882" s="6" t="s">
        <v>4774</v>
      </c>
      <c r="F3882" s="22">
        <v>14339</v>
      </c>
      <c r="H3882" s="6" t="s">
        <v>5197</v>
      </c>
      <c r="I3882" s="22">
        <v>0</v>
      </c>
      <c r="K3882" s="6" t="s">
        <v>7789</v>
      </c>
      <c r="L3882" s="22">
        <v>0</v>
      </c>
    </row>
    <row r="3883" spans="2:12">
      <c r="B3883" s="6" t="s">
        <v>4748</v>
      </c>
      <c r="C3883" s="22">
        <v>0</v>
      </c>
      <c r="E3883" s="6" t="s">
        <v>4775</v>
      </c>
      <c r="F3883" s="22">
        <v>1737772</v>
      </c>
      <c r="H3883" s="6" t="s">
        <v>5198</v>
      </c>
      <c r="I3883" s="22">
        <v>137034</v>
      </c>
      <c r="K3883" s="6" t="s">
        <v>6916</v>
      </c>
      <c r="L3883" s="22">
        <v>0</v>
      </c>
    </row>
    <row r="3884" spans="2:12">
      <c r="B3884" s="6" t="s">
        <v>4749</v>
      </c>
      <c r="C3884" s="22">
        <v>17252596</v>
      </c>
      <c r="E3884" s="6" t="s">
        <v>4776</v>
      </c>
      <c r="F3884" s="22">
        <v>0</v>
      </c>
      <c r="H3884" s="6" t="s">
        <v>7349</v>
      </c>
      <c r="I3884" s="22">
        <v>19363</v>
      </c>
      <c r="K3884" s="6" t="s">
        <v>5297</v>
      </c>
      <c r="L3884" s="22">
        <v>0</v>
      </c>
    </row>
    <row r="3885" spans="2:12">
      <c r="B3885" s="6" t="s">
        <v>4750</v>
      </c>
      <c r="C3885" s="22">
        <v>126590</v>
      </c>
      <c r="E3885" s="6" t="s">
        <v>6870</v>
      </c>
      <c r="F3885" s="22">
        <v>0</v>
      </c>
      <c r="H3885" s="6" t="s">
        <v>5199</v>
      </c>
      <c r="I3885" s="22">
        <v>69008</v>
      </c>
      <c r="K3885" s="6" t="s">
        <v>5298</v>
      </c>
      <c r="L3885" s="22">
        <v>0</v>
      </c>
    </row>
    <row r="3886" spans="2:12">
      <c r="B3886" s="6" t="s">
        <v>4751</v>
      </c>
      <c r="C3886" s="22">
        <v>0</v>
      </c>
      <c r="E3886" s="6" t="s">
        <v>4778</v>
      </c>
      <c r="F3886" s="22">
        <v>1036794</v>
      </c>
      <c r="H3886" s="6" t="s">
        <v>5201</v>
      </c>
      <c r="I3886" s="22">
        <v>10854</v>
      </c>
      <c r="K3886" s="6" t="s">
        <v>5300</v>
      </c>
      <c r="L3886" s="22">
        <v>77389</v>
      </c>
    </row>
    <row r="3887" spans="2:12">
      <c r="B3887" s="6" t="s">
        <v>4752</v>
      </c>
      <c r="C3887" s="22">
        <v>0</v>
      </c>
      <c r="E3887" s="6" t="s">
        <v>4779</v>
      </c>
      <c r="F3887" s="22">
        <v>3950779</v>
      </c>
      <c r="H3887" s="6" t="s">
        <v>5202</v>
      </c>
      <c r="I3887" s="22">
        <v>1301084</v>
      </c>
      <c r="K3887" s="6" t="s">
        <v>7790</v>
      </c>
      <c r="L3887" s="22">
        <v>0</v>
      </c>
    </row>
    <row r="3888" spans="2:12">
      <c r="B3888" s="6" t="s">
        <v>4753</v>
      </c>
      <c r="C3888" s="22">
        <v>0</v>
      </c>
      <c r="E3888" s="6" t="s">
        <v>6871</v>
      </c>
      <c r="F3888" s="22">
        <v>0</v>
      </c>
      <c r="H3888" s="6" t="s">
        <v>5203</v>
      </c>
      <c r="I3888" s="22">
        <v>288416</v>
      </c>
      <c r="K3888" s="6" t="s">
        <v>5303</v>
      </c>
      <c r="L3888" s="22">
        <v>2919812</v>
      </c>
    </row>
    <row r="3889" spans="2:12">
      <c r="B3889" s="6" t="s">
        <v>4754</v>
      </c>
      <c r="C3889" s="22">
        <v>0</v>
      </c>
      <c r="E3889" s="6" t="s">
        <v>4780</v>
      </c>
      <c r="F3889" s="22">
        <v>0</v>
      </c>
      <c r="H3889" s="6" t="s">
        <v>5204</v>
      </c>
      <c r="I3889" s="22">
        <v>54480</v>
      </c>
      <c r="K3889" s="6" t="s">
        <v>6917</v>
      </c>
      <c r="L3889" s="22">
        <v>0</v>
      </c>
    </row>
    <row r="3890" spans="2:12">
      <c r="B3890" s="6" t="s">
        <v>4755</v>
      </c>
      <c r="C3890" s="22">
        <v>21739</v>
      </c>
      <c r="E3890" s="6" t="s">
        <v>4781</v>
      </c>
      <c r="F3890" s="22">
        <v>26329</v>
      </c>
      <c r="H3890" s="6" t="s">
        <v>6911</v>
      </c>
      <c r="I3890" s="22">
        <v>0</v>
      </c>
      <c r="K3890" s="6" t="s">
        <v>7358</v>
      </c>
      <c r="L3890" s="22">
        <v>208015</v>
      </c>
    </row>
    <row r="3891" spans="2:12">
      <c r="B3891" s="6" t="s">
        <v>4756</v>
      </c>
      <c r="C3891" s="22">
        <v>2916476</v>
      </c>
      <c r="E3891" s="6" t="s">
        <v>6872</v>
      </c>
      <c r="F3891" s="22">
        <v>0</v>
      </c>
      <c r="H3891" s="6" t="s">
        <v>5207</v>
      </c>
      <c r="I3891" s="22">
        <v>0</v>
      </c>
      <c r="K3891" s="6" t="s">
        <v>5305</v>
      </c>
      <c r="L3891" s="22">
        <v>820646</v>
      </c>
    </row>
    <row r="3892" spans="2:12">
      <c r="B3892" s="6" t="s">
        <v>4757</v>
      </c>
      <c r="C3892" s="22">
        <v>0</v>
      </c>
      <c r="E3892" s="6" t="s">
        <v>4782</v>
      </c>
      <c r="F3892" s="22">
        <v>421</v>
      </c>
      <c r="H3892" s="6" t="s">
        <v>5209</v>
      </c>
      <c r="I3892" s="22">
        <v>1825339</v>
      </c>
      <c r="K3892" s="6" t="s">
        <v>7359</v>
      </c>
      <c r="L3892" s="22">
        <v>0</v>
      </c>
    </row>
    <row r="3893" spans="2:12">
      <c r="B3893" s="6" t="s">
        <v>4758</v>
      </c>
      <c r="C3893" s="22">
        <v>28428</v>
      </c>
      <c r="E3893" s="6" t="s">
        <v>4783</v>
      </c>
      <c r="F3893" s="22">
        <v>610930</v>
      </c>
      <c r="H3893" s="6" t="s">
        <v>5210</v>
      </c>
      <c r="I3893" s="22">
        <v>0</v>
      </c>
      <c r="K3893" s="6" t="s">
        <v>5306</v>
      </c>
      <c r="L3893" s="22">
        <v>218685</v>
      </c>
    </row>
    <row r="3894" spans="2:12">
      <c r="B3894" s="6" t="s">
        <v>4759</v>
      </c>
      <c r="C3894" s="22">
        <v>78576</v>
      </c>
      <c r="E3894" s="6" t="s">
        <v>4784</v>
      </c>
      <c r="F3894" s="22">
        <v>0</v>
      </c>
      <c r="H3894" s="6" t="s">
        <v>5212</v>
      </c>
      <c r="I3894" s="22">
        <v>2656689</v>
      </c>
      <c r="K3894" s="6" t="s">
        <v>5307</v>
      </c>
      <c r="L3894" s="22">
        <v>637905</v>
      </c>
    </row>
    <row r="3895" spans="2:12">
      <c r="B3895" s="6" t="s">
        <v>4760</v>
      </c>
      <c r="C3895" s="22">
        <v>10026001</v>
      </c>
      <c r="E3895" s="6" t="s">
        <v>4785</v>
      </c>
      <c r="F3895" s="22">
        <v>581311</v>
      </c>
      <c r="H3895" s="6" t="s">
        <v>5213</v>
      </c>
      <c r="I3895" s="22">
        <v>1456729</v>
      </c>
      <c r="K3895" s="6" t="s">
        <v>5308</v>
      </c>
      <c r="L3895" s="22">
        <v>76210</v>
      </c>
    </row>
    <row r="3896" spans="2:12">
      <c r="B3896" s="6" t="s">
        <v>4761</v>
      </c>
      <c r="C3896" s="22">
        <v>372693</v>
      </c>
      <c r="E3896" s="6" t="s">
        <v>4786</v>
      </c>
      <c r="F3896" s="22">
        <v>0</v>
      </c>
      <c r="H3896" s="6" t="s">
        <v>5214</v>
      </c>
      <c r="I3896" s="22">
        <v>0</v>
      </c>
      <c r="K3896" s="6" t="s">
        <v>5309</v>
      </c>
      <c r="L3896" s="22">
        <v>0</v>
      </c>
    </row>
    <row r="3897" spans="2:12">
      <c r="B3897" s="6" t="s">
        <v>4762</v>
      </c>
      <c r="C3897" s="22">
        <v>0</v>
      </c>
      <c r="E3897" s="6" t="s">
        <v>4787</v>
      </c>
      <c r="F3897" s="22">
        <v>0</v>
      </c>
      <c r="H3897" s="6" t="s">
        <v>5215</v>
      </c>
      <c r="I3897" s="22">
        <v>474686</v>
      </c>
      <c r="K3897" s="6" t="s">
        <v>7791</v>
      </c>
      <c r="L3897" s="22">
        <v>0</v>
      </c>
    </row>
    <row r="3898" spans="2:12">
      <c r="B3898" s="6" t="s">
        <v>4763</v>
      </c>
      <c r="C3898" s="22">
        <v>4335</v>
      </c>
      <c r="E3898" s="6" t="s">
        <v>4788</v>
      </c>
      <c r="F3898" s="22">
        <v>0</v>
      </c>
      <c r="H3898" s="6" t="s">
        <v>6912</v>
      </c>
      <c r="I3898" s="22">
        <v>4400</v>
      </c>
      <c r="K3898" s="6" t="s">
        <v>5311</v>
      </c>
      <c r="L3898" s="22">
        <v>3868507</v>
      </c>
    </row>
    <row r="3899" spans="2:12">
      <c r="B3899" s="6" t="s">
        <v>4764</v>
      </c>
      <c r="C3899" s="22">
        <v>298561</v>
      </c>
      <c r="E3899" s="6" t="s">
        <v>4789</v>
      </c>
      <c r="F3899" s="22">
        <v>734129</v>
      </c>
      <c r="H3899" s="6" t="s">
        <v>5216</v>
      </c>
      <c r="I3899" s="22">
        <v>0</v>
      </c>
      <c r="K3899" s="6" t="s">
        <v>5313</v>
      </c>
      <c r="L3899" s="22">
        <v>12736</v>
      </c>
    </row>
    <row r="3900" spans="2:12">
      <c r="B3900" s="6" t="s">
        <v>4765</v>
      </c>
      <c r="C3900" s="22">
        <v>995938</v>
      </c>
      <c r="E3900" s="6" t="s">
        <v>4790</v>
      </c>
      <c r="F3900" s="22">
        <v>72154</v>
      </c>
      <c r="H3900" s="6" t="s">
        <v>5217</v>
      </c>
      <c r="I3900" s="22">
        <v>0</v>
      </c>
      <c r="K3900" s="6" t="s">
        <v>6918</v>
      </c>
      <c r="L3900" s="22">
        <v>1580935</v>
      </c>
    </row>
    <row r="3901" spans="2:12">
      <c r="B3901" s="6" t="s">
        <v>4766</v>
      </c>
      <c r="C3901" s="22">
        <v>163719</v>
      </c>
      <c r="E3901" s="6" t="s">
        <v>4791</v>
      </c>
      <c r="F3901" s="22">
        <v>509776</v>
      </c>
      <c r="H3901" s="6" t="s">
        <v>5218</v>
      </c>
      <c r="I3901" s="22">
        <v>438018</v>
      </c>
      <c r="K3901" s="6" t="s">
        <v>6919</v>
      </c>
      <c r="L3901" s="22">
        <v>19691</v>
      </c>
    </row>
    <row r="3902" spans="2:12">
      <c r="B3902" s="6" t="s">
        <v>4767</v>
      </c>
      <c r="C3902" s="22">
        <v>60491</v>
      </c>
      <c r="E3902" s="6" t="s">
        <v>4792</v>
      </c>
      <c r="F3902" s="22">
        <v>707989</v>
      </c>
      <c r="H3902" s="6" t="s">
        <v>5220</v>
      </c>
      <c r="I3902" s="22">
        <v>0</v>
      </c>
      <c r="K3902" s="6" t="s">
        <v>5315</v>
      </c>
      <c r="L3902" s="22">
        <v>0</v>
      </c>
    </row>
    <row r="3903" spans="2:12">
      <c r="B3903" s="6" t="s">
        <v>4768</v>
      </c>
      <c r="C3903" s="22">
        <v>0</v>
      </c>
      <c r="E3903" s="6" t="s">
        <v>4793</v>
      </c>
      <c r="F3903" s="22">
        <v>0</v>
      </c>
      <c r="H3903" s="6" t="s">
        <v>5221</v>
      </c>
      <c r="I3903" s="22">
        <v>524757</v>
      </c>
      <c r="K3903" s="6" t="s">
        <v>5316</v>
      </c>
      <c r="L3903" s="22">
        <v>92679</v>
      </c>
    </row>
    <row r="3904" spans="2:12">
      <c r="B3904" s="6" t="s">
        <v>4769</v>
      </c>
      <c r="C3904" s="22">
        <v>110925</v>
      </c>
      <c r="E3904" s="6" t="s">
        <v>4794</v>
      </c>
      <c r="F3904" s="22">
        <v>0</v>
      </c>
      <c r="H3904" s="6" t="s">
        <v>5224</v>
      </c>
      <c r="I3904" s="22">
        <v>0</v>
      </c>
      <c r="K3904" s="6" t="s">
        <v>5318</v>
      </c>
      <c r="L3904" s="22">
        <v>1542690</v>
      </c>
    </row>
    <row r="3905" spans="2:12">
      <c r="B3905" s="6" t="s">
        <v>4770</v>
      </c>
      <c r="C3905" s="22">
        <v>640948</v>
      </c>
      <c r="E3905" s="6" t="s">
        <v>4795</v>
      </c>
      <c r="F3905" s="22">
        <v>2947981</v>
      </c>
      <c r="H3905" s="6" t="s">
        <v>5226</v>
      </c>
      <c r="I3905" s="22">
        <v>25000</v>
      </c>
      <c r="K3905" s="6" t="s">
        <v>7360</v>
      </c>
      <c r="L3905" s="22">
        <v>0</v>
      </c>
    </row>
    <row r="3906" spans="2:12">
      <c r="B3906" s="6" t="s">
        <v>4771</v>
      </c>
      <c r="C3906" s="22">
        <v>0</v>
      </c>
      <c r="E3906" s="6" t="s">
        <v>4796</v>
      </c>
      <c r="F3906" s="22">
        <v>16752</v>
      </c>
      <c r="H3906" s="6" t="s">
        <v>5229</v>
      </c>
      <c r="I3906" s="22">
        <v>35133</v>
      </c>
      <c r="K3906" s="6" t="s">
        <v>5319</v>
      </c>
      <c r="L3906" s="22">
        <v>4471058</v>
      </c>
    </row>
    <row r="3907" spans="2:12">
      <c r="B3907" s="6" t="s">
        <v>4772</v>
      </c>
      <c r="C3907" s="22">
        <v>0</v>
      </c>
      <c r="E3907" s="6" t="s">
        <v>4797</v>
      </c>
      <c r="F3907" s="22">
        <v>205129</v>
      </c>
      <c r="H3907" s="6" t="s">
        <v>5232</v>
      </c>
      <c r="I3907" s="22">
        <v>1601351</v>
      </c>
      <c r="K3907" s="6" t="s">
        <v>5320</v>
      </c>
      <c r="L3907" s="22">
        <v>5346514</v>
      </c>
    </row>
    <row r="3908" spans="2:12">
      <c r="B3908" s="6" t="s">
        <v>4773</v>
      </c>
      <c r="C3908" s="22">
        <v>851945</v>
      </c>
      <c r="E3908" s="6" t="s">
        <v>4798</v>
      </c>
      <c r="F3908" s="22">
        <v>0</v>
      </c>
      <c r="H3908" s="6" t="s">
        <v>7350</v>
      </c>
      <c r="I3908" s="22">
        <v>0</v>
      </c>
      <c r="K3908" s="6" t="s">
        <v>5321</v>
      </c>
      <c r="L3908" s="22">
        <v>0</v>
      </c>
    </row>
    <row r="3909" spans="2:12">
      <c r="B3909" s="6" t="s">
        <v>4774</v>
      </c>
      <c r="C3909" s="22">
        <v>23616</v>
      </c>
      <c r="E3909" s="6" t="s">
        <v>4799</v>
      </c>
      <c r="F3909" s="22">
        <v>17509896</v>
      </c>
      <c r="H3909" s="6" t="s">
        <v>5233</v>
      </c>
      <c r="I3909" s="22">
        <v>347616</v>
      </c>
      <c r="K3909" s="6" t="s">
        <v>5322</v>
      </c>
      <c r="L3909" s="22">
        <v>0</v>
      </c>
    </row>
    <row r="3910" spans="2:12">
      <c r="B3910" s="6" t="s">
        <v>4775</v>
      </c>
      <c r="C3910" s="22">
        <v>1044048</v>
      </c>
      <c r="E3910" s="6" t="s">
        <v>4800</v>
      </c>
      <c r="F3910" s="22">
        <v>14400</v>
      </c>
      <c r="H3910" s="6" t="s">
        <v>5234</v>
      </c>
      <c r="I3910" s="22">
        <v>0</v>
      </c>
      <c r="K3910" s="6" t="s">
        <v>5324</v>
      </c>
      <c r="L3910" s="22">
        <v>0</v>
      </c>
    </row>
    <row r="3911" spans="2:12">
      <c r="B3911" s="6" t="s">
        <v>4776</v>
      </c>
      <c r="C3911" s="22">
        <v>0</v>
      </c>
      <c r="E3911" s="6" t="s">
        <v>4801</v>
      </c>
      <c r="F3911" s="22">
        <v>3370476</v>
      </c>
      <c r="H3911" s="6" t="s">
        <v>5235</v>
      </c>
      <c r="I3911" s="22">
        <v>0</v>
      </c>
      <c r="K3911" s="6" t="s">
        <v>5325</v>
      </c>
      <c r="L3911" s="22">
        <v>0</v>
      </c>
    </row>
    <row r="3912" spans="2:12">
      <c r="B3912" s="6" t="s">
        <v>4777</v>
      </c>
      <c r="C3912" s="22">
        <v>0</v>
      </c>
      <c r="E3912" s="6" t="s">
        <v>4802</v>
      </c>
      <c r="F3912" s="22">
        <v>212252</v>
      </c>
      <c r="H3912" s="6" t="s">
        <v>5237</v>
      </c>
      <c r="I3912" s="22">
        <v>27885738</v>
      </c>
      <c r="K3912" s="6" t="s">
        <v>5326</v>
      </c>
      <c r="L3912" s="22">
        <v>1774326</v>
      </c>
    </row>
    <row r="3913" spans="2:12">
      <c r="B3913" s="6" t="s">
        <v>4778</v>
      </c>
      <c r="C3913" s="22">
        <v>849615</v>
      </c>
      <c r="E3913" s="6" t="s">
        <v>4803</v>
      </c>
      <c r="F3913" s="22">
        <v>84002</v>
      </c>
      <c r="H3913" s="6" t="s">
        <v>5238</v>
      </c>
      <c r="I3913" s="22">
        <v>3395380</v>
      </c>
      <c r="K3913" s="6" t="s">
        <v>5328</v>
      </c>
      <c r="L3913" s="22">
        <v>112716</v>
      </c>
    </row>
    <row r="3914" spans="2:12">
      <c r="B3914" s="6" t="s">
        <v>4779</v>
      </c>
      <c r="C3914" s="22">
        <v>3284372</v>
      </c>
      <c r="E3914" s="6" t="s">
        <v>4804</v>
      </c>
      <c r="F3914" s="22">
        <v>42915</v>
      </c>
      <c r="H3914" s="6" t="s">
        <v>5239</v>
      </c>
      <c r="I3914" s="22">
        <v>32301</v>
      </c>
      <c r="K3914" s="6" t="s">
        <v>5329</v>
      </c>
      <c r="L3914" s="22">
        <v>328622</v>
      </c>
    </row>
    <row r="3915" spans="2:12">
      <c r="B3915" s="6" t="s">
        <v>4780</v>
      </c>
      <c r="C3915" s="22">
        <v>0</v>
      </c>
      <c r="E3915" s="6" t="s">
        <v>4805</v>
      </c>
      <c r="F3915" s="22">
        <v>2731431</v>
      </c>
      <c r="H3915" s="6" t="s">
        <v>5240</v>
      </c>
      <c r="I3915" s="22">
        <v>183850</v>
      </c>
      <c r="K3915" s="6" t="s">
        <v>5330</v>
      </c>
      <c r="L3915" s="22">
        <v>0</v>
      </c>
    </row>
    <row r="3916" spans="2:12">
      <c r="B3916" s="6" t="s">
        <v>4781</v>
      </c>
      <c r="C3916" s="22">
        <v>38093</v>
      </c>
      <c r="E3916" s="6" t="s">
        <v>4806</v>
      </c>
      <c r="F3916" s="22">
        <v>237401</v>
      </c>
      <c r="H3916" s="6" t="s">
        <v>5241</v>
      </c>
      <c r="I3916" s="22">
        <v>0</v>
      </c>
      <c r="K3916" s="6" t="s">
        <v>5331</v>
      </c>
      <c r="L3916" s="22">
        <v>100085</v>
      </c>
    </row>
    <row r="3917" spans="2:12">
      <c r="B3917" s="6" t="s">
        <v>4782</v>
      </c>
      <c r="C3917" s="22">
        <v>4323</v>
      </c>
      <c r="E3917" s="6" t="s">
        <v>4807</v>
      </c>
      <c r="F3917" s="22">
        <v>0</v>
      </c>
      <c r="H3917" s="6" t="s">
        <v>5242</v>
      </c>
      <c r="I3917" s="22">
        <v>0</v>
      </c>
      <c r="K3917" s="6" t="s">
        <v>5332</v>
      </c>
      <c r="L3917" s="22">
        <v>0</v>
      </c>
    </row>
    <row r="3918" spans="2:12">
      <c r="B3918" s="6" t="s">
        <v>4783</v>
      </c>
      <c r="C3918" s="22">
        <v>733464</v>
      </c>
      <c r="E3918" s="6" t="s">
        <v>6873</v>
      </c>
      <c r="F3918" s="22">
        <v>0</v>
      </c>
      <c r="H3918" s="6" t="s">
        <v>5243</v>
      </c>
      <c r="I3918" s="22">
        <v>14632</v>
      </c>
      <c r="K3918" s="6" t="s">
        <v>5333</v>
      </c>
      <c r="L3918" s="22">
        <v>0</v>
      </c>
    </row>
    <row r="3919" spans="2:12">
      <c r="B3919" s="6" t="s">
        <v>4784</v>
      </c>
      <c r="C3919" s="22">
        <v>0</v>
      </c>
      <c r="E3919" s="6" t="s">
        <v>4808</v>
      </c>
      <c r="F3919" s="22">
        <v>0</v>
      </c>
      <c r="H3919" s="6" t="s">
        <v>5244</v>
      </c>
      <c r="I3919" s="22">
        <v>0</v>
      </c>
      <c r="K3919" s="6" t="s">
        <v>5335</v>
      </c>
      <c r="L3919" s="22">
        <v>183477</v>
      </c>
    </row>
    <row r="3920" spans="2:12">
      <c r="B3920" s="6" t="s">
        <v>4785</v>
      </c>
      <c r="C3920" s="22">
        <v>511798</v>
      </c>
      <c r="E3920" s="6" t="s">
        <v>4809</v>
      </c>
      <c r="F3920" s="22">
        <v>0</v>
      </c>
      <c r="H3920" s="6" t="s">
        <v>5245</v>
      </c>
      <c r="I3920" s="22">
        <v>0</v>
      </c>
      <c r="K3920" s="6" t="s">
        <v>5336</v>
      </c>
      <c r="L3920" s="22">
        <v>0</v>
      </c>
    </row>
    <row r="3921" spans="2:12">
      <c r="B3921" s="6" t="s">
        <v>4786</v>
      </c>
      <c r="C3921" s="22">
        <v>0</v>
      </c>
      <c r="E3921" s="6" t="s">
        <v>4810</v>
      </c>
      <c r="F3921" s="22">
        <v>0</v>
      </c>
      <c r="H3921" s="6" t="s">
        <v>5246</v>
      </c>
      <c r="I3921" s="22">
        <v>38549</v>
      </c>
      <c r="K3921" s="6" t="s">
        <v>5337</v>
      </c>
      <c r="L3921" s="22">
        <v>0</v>
      </c>
    </row>
    <row r="3922" spans="2:12">
      <c r="B3922" s="6" t="s">
        <v>4787</v>
      </c>
      <c r="C3922" s="22">
        <v>0</v>
      </c>
      <c r="E3922" s="6" t="s">
        <v>4811</v>
      </c>
      <c r="F3922" s="22">
        <v>0</v>
      </c>
      <c r="H3922" s="6" t="s">
        <v>5247</v>
      </c>
      <c r="I3922" s="22">
        <v>43064389</v>
      </c>
      <c r="K3922" s="6" t="s">
        <v>5338</v>
      </c>
      <c r="L3922" s="22">
        <v>949040</v>
      </c>
    </row>
    <row r="3923" spans="2:12">
      <c r="B3923" s="6" t="s">
        <v>4788</v>
      </c>
      <c r="C3923" s="22">
        <v>0</v>
      </c>
      <c r="E3923" s="6" t="s">
        <v>4812</v>
      </c>
      <c r="F3923" s="22">
        <v>0</v>
      </c>
      <c r="H3923" s="6" t="s">
        <v>5248</v>
      </c>
      <c r="I3923" s="22">
        <v>20865814</v>
      </c>
      <c r="K3923" s="6" t="s">
        <v>7361</v>
      </c>
      <c r="L3923" s="22">
        <v>0</v>
      </c>
    </row>
    <row r="3924" spans="2:12">
      <c r="B3924" s="6" t="s">
        <v>4789</v>
      </c>
      <c r="C3924" s="22">
        <v>701031</v>
      </c>
      <c r="E3924" s="6" t="s">
        <v>6874</v>
      </c>
      <c r="F3924" s="22">
        <v>0</v>
      </c>
      <c r="H3924" s="6" t="s">
        <v>5249</v>
      </c>
      <c r="I3924" s="22">
        <v>41225893</v>
      </c>
      <c r="K3924" s="6" t="s">
        <v>5340</v>
      </c>
      <c r="L3924" s="22">
        <v>113855</v>
      </c>
    </row>
    <row r="3925" spans="2:12">
      <c r="B3925" s="6" t="s">
        <v>4790</v>
      </c>
      <c r="C3925" s="22">
        <v>24499</v>
      </c>
      <c r="E3925" s="6" t="s">
        <v>4813</v>
      </c>
      <c r="F3925" s="22">
        <v>479483</v>
      </c>
      <c r="H3925" s="6" t="s">
        <v>7351</v>
      </c>
      <c r="I3925" s="22">
        <v>0</v>
      </c>
      <c r="K3925" s="6" t="s">
        <v>5341</v>
      </c>
      <c r="L3925" s="22">
        <v>28016</v>
      </c>
    </row>
    <row r="3926" spans="2:12">
      <c r="B3926" s="6" t="s">
        <v>4791</v>
      </c>
      <c r="C3926" s="22">
        <v>2947636</v>
      </c>
      <c r="E3926" s="6" t="s">
        <v>6875</v>
      </c>
      <c r="F3926" s="22">
        <v>0</v>
      </c>
      <c r="H3926" s="6" t="s">
        <v>7352</v>
      </c>
      <c r="I3926" s="22">
        <v>0</v>
      </c>
      <c r="K3926" s="6" t="s">
        <v>5342</v>
      </c>
      <c r="L3926" s="22">
        <v>1520015</v>
      </c>
    </row>
    <row r="3927" spans="2:12">
      <c r="B3927" s="6" t="s">
        <v>4792</v>
      </c>
      <c r="C3927" s="22">
        <v>65055</v>
      </c>
      <c r="E3927" s="6" t="s">
        <v>4814</v>
      </c>
      <c r="F3927" s="22">
        <v>265852</v>
      </c>
      <c r="H3927" s="6" t="s">
        <v>7353</v>
      </c>
      <c r="I3927" s="22">
        <v>0</v>
      </c>
      <c r="K3927" s="6" t="s">
        <v>5343</v>
      </c>
      <c r="L3927" s="22">
        <v>237582</v>
      </c>
    </row>
    <row r="3928" spans="2:12">
      <c r="B3928" s="6" t="s">
        <v>4793</v>
      </c>
      <c r="C3928" s="22">
        <v>0</v>
      </c>
      <c r="E3928" s="6" t="s">
        <v>4815</v>
      </c>
      <c r="F3928" s="22">
        <v>119252</v>
      </c>
      <c r="H3928" s="6" t="s">
        <v>5251</v>
      </c>
      <c r="I3928" s="22">
        <v>13064343</v>
      </c>
      <c r="K3928" s="6" t="s">
        <v>5344</v>
      </c>
      <c r="L3928" s="22">
        <v>318046</v>
      </c>
    </row>
    <row r="3929" spans="2:12">
      <c r="B3929" s="6" t="s">
        <v>4794</v>
      </c>
      <c r="C3929" s="22">
        <v>0</v>
      </c>
      <c r="E3929" s="6" t="s">
        <v>4816</v>
      </c>
      <c r="F3929" s="22">
        <v>110155</v>
      </c>
      <c r="H3929" s="6" t="s">
        <v>5252</v>
      </c>
      <c r="I3929" s="22">
        <v>2492238</v>
      </c>
      <c r="K3929" s="6" t="s">
        <v>5345</v>
      </c>
      <c r="L3929" s="22">
        <v>68348</v>
      </c>
    </row>
    <row r="3930" spans="2:12">
      <c r="B3930" s="6" t="s">
        <v>4795</v>
      </c>
      <c r="C3930" s="22">
        <v>9552869</v>
      </c>
      <c r="E3930" s="6" t="s">
        <v>4817</v>
      </c>
      <c r="F3930" s="22">
        <v>249230</v>
      </c>
      <c r="H3930" s="6" t="s">
        <v>5254</v>
      </c>
      <c r="I3930" s="22">
        <v>0</v>
      </c>
      <c r="K3930" s="6" t="s">
        <v>5347</v>
      </c>
      <c r="L3930" s="22">
        <v>0</v>
      </c>
    </row>
    <row r="3931" spans="2:12">
      <c r="B3931" s="6" t="s">
        <v>4796</v>
      </c>
      <c r="C3931" s="22">
        <v>11341</v>
      </c>
      <c r="E3931" s="6" t="s">
        <v>4818</v>
      </c>
      <c r="F3931" s="22">
        <v>0</v>
      </c>
      <c r="H3931" s="6" t="s">
        <v>5255</v>
      </c>
      <c r="I3931" s="22">
        <v>1107119</v>
      </c>
      <c r="K3931" s="6" t="s">
        <v>5348</v>
      </c>
      <c r="L3931" s="22">
        <v>0</v>
      </c>
    </row>
    <row r="3932" spans="2:12">
      <c r="B3932" s="6" t="s">
        <v>4797</v>
      </c>
      <c r="C3932" s="22">
        <v>275689</v>
      </c>
      <c r="E3932" s="6" t="s">
        <v>4819</v>
      </c>
      <c r="F3932" s="22">
        <v>0</v>
      </c>
      <c r="H3932" s="6" t="s">
        <v>5256</v>
      </c>
      <c r="I3932" s="22">
        <v>24300432</v>
      </c>
      <c r="K3932" s="6" t="s">
        <v>5349</v>
      </c>
      <c r="L3932" s="22">
        <v>49695</v>
      </c>
    </row>
    <row r="3933" spans="2:12">
      <c r="B3933" s="6" t="s">
        <v>4798</v>
      </c>
      <c r="C3933" s="22">
        <v>1453</v>
      </c>
      <c r="E3933" s="6" t="s">
        <v>4820</v>
      </c>
      <c r="F3933" s="22">
        <v>0</v>
      </c>
      <c r="H3933" s="6" t="s">
        <v>6913</v>
      </c>
      <c r="I3933" s="22">
        <v>346463</v>
      </c>
      <c r="K3933" s="6" t="s">
        <v>5350</v>
      </c>
      <c r="L3933" s="22">
        <v>0</v>
      </c>
    </row>
    <row r="3934" spans="2:12">
      <c r="B3934" s="6" t="s">
        <v>4799</v>
      </c>
      <c r="C3934" s="22">
        <v>13019251</v>
      </c>
      <c r="E3934" s="6" t="s">
        <v>4822</v>
      </c>
      <c r="F3934" s="22">
        <v>202778</v>
      </c>
      <c r="H3934" s="6" t="s">
        <v>5259</v>
      </c>
      <c r="I3934" s="22">
        <v>1951747</v>
      </c>
      <c r="K3934" s="6" t="s">
        <v>5351</v>
      </c>
      <c r="L3934" s="22">
        <v>7042215</v>
      </c>
    </row>
    <row r="3935" spans="2:12">
      <c r="B3935" s="6" t="s">
        <v>4800</v>
      </c>
      <c r="C3935" s="22">
        <v>54827</v>
      </c>
      <c r="E3935" s="6" t="s">
        <v>4823</v>
      </c>
      <c r="F3935" s="22">
        <v>0</v>
      </c>
      <c r="H3935" s="6" t="s">
        <v>5260</v>
      </c>
      <c r="I3935" s="22">
        <v>7836524</v>
      </c>
      <c r="K3935" s="6" t="s">
        <v>5353</v>
      </c>
      <c r="L3935" s="22">
        <v>1230008</v>
      </c>
    </row>
    <row r="3936" spans="2:12">
      <c r="B3936" s="6" t="s">
        <v>4801</v>
      </c>
      <c r="C3936" s="22">
        <v>2396244</v>
      </c>
      <c r="E3936" s="6" t="s">
        <v>4824</v>
      </c>
      <c r="F3936" s="22">
        <v>0</v>
      </c>
      <c r="H3936" s="6" t="s">
        <v>5261</v>
      </c>
      <c r="I3936" s="22">
        <v>2340970</v>
      </c>
      <c r="K3936" s="6" t="s">
        <v>5354</v>
      </c>
      <c r="L3936" s="22">
        <v>2856185</v>
      </c>
    </row>
    <row r="3937" spans="2:12">
      <c r="B3937" s="6" t="s">
        <v>4802</v>
      </c>
      <c r="C3937" s="22">
        <v>222857</v>
      </c>
      <c r="E3937" s="6" t="s">
        <v>4825</v>
      </c>
      <c r="F3937" s="22">
        <v>190598</v>
      </c>
      <c r="H3937" s="6" t="s">
        <v>5262</v>
      </c>
      <c r="I3937" s="22">
        <v>0</v>
      </c>
      <c r="K3937" s="6" t="s">
        <v>6920</v>
      </c>
      <c r="L3937" s="22">
        <v>25291</v>
      </c>
    </row>
    <row r="3938" spans="2:12">
      <c r="B3938" s="6" t="s">
        <v>4803</v>
      </c>
      <c r="C3938" s="22">
        <v>566096</v>
      </c>
      <c r="E3938" s="6" t="s">
        <v>4826</v>
      </c>
      <c r="F3938" s="22">
        <v>44127</v>
      </c>
      <c r="H3938" s="6" t="s">
        <v>6914</v>
      </c>
      <c r="I3938" s="22">
        <v>0</v>
      </c>
      <c r="K3938" s="6" t="s">
        <v>5355</v>
      </c>
      <c r="L3938" s="22">
        <v>2681445</v>
      </c>
    </row>
    <row r="3939" spans="2:12">
      <c r="B3939" s="6" t="s">
        <v>4804</v>
      </c>
      <c r="C3939" s="22">
        <v>2463</v>
      </c>
      <c r="E3939" s="6" t="s">
        <v>4827</v>
      </c>
      <c r="F3939" s="22">
        <v>715459</v>
      </c>
      <c r="H3939" s="6" t="s">
        <v>5263</v>
      </c>
      <c r="I3939" s="22">
        <v>0</v>
      </c>
      <c r="K3939" s="6" t="s">
        <v>5356</v>
      </c>
      <c r="L3939" s="22">
        <v>215030</v>
      </c>
    </row>
    <row r="3940" spans="2:12">
      <c r="B3940" s="6" t="s">
        <v>4805</v>
      </c>
      <c r="C3940" s="22">
        <v>923440</v>
      </c>
      <c r="E3940" s="6" t="s">
        <v>4828</v>
      </c>
      <c r="F3940" s="22">
        <v>1852082</v>
      </c>
      <c r="H3940" s="6" t="s">
        <v>5265</v>
      </c>
      <c r="I3940" s="22">
        <v>1761667</v>
      </c>
      <c r="K3940" s="6" t="s">
        <v>5357</v>
      </c>
      <c r="L3940" s="22">
        <v>104708</v>
      </c>
    </row>
    <row r="3941" spans="2:12">
      <c r="B3941" s="6" t="s">
        <v>4806</v>
      </c>
      <c r="C3941" s="22">
        <v>61936</v>
      </c>
      <c r="E3941" s="6" t="s">
        <v>4829</v>
      </c>
      <c r="F3941" s="22">
        <v>0</v>
      </c>
      <c r="H3941" s="6" t="s">
        <v>7354</v>
      </c>
      <c r="I3941" s="22">
        <v>0</v>
      </c>
      <c r="K3941" s="6" t="s">
        <v>5358</v>
      </c>
      <c r="L3941" s="22">
        <v>27517802</v>
      </c>
    </row>
    <row r="3942" spans="2:12">
      <c r="B3942" s="6" t="s">
        <v>4807</v>
      </c>
      <c r="C3942" s="22">
        <v>0</v>
      </c>
      <c r="E3942" s="6" t="s">
        <v>4830</v>
      </c>
      <c r="F3942" s="22">
        <v>0</v>
      </c>
      <c r="H3942" s="6" t="s">
        <v>5266</v>
      </c>
      <c r="I3942" s="22">
        <v>669255</v>
      </c>
      <c r="K3942" s="6" t="s">
        <v>5359</v>
      </c>
      <c r="L3942" s="22">
        <v>0</v>
      </c>
    </row>
    <row r="3943" spans="2:12">
      <c r="B3943" s="6" t="s">
        <v>4808</v>
      </c>
      <c r="C3943" s="22">
        <v>0</v>
      </c>
      <c r="E3943" s="6" t="s">
        <v>4831</v>
      </c>
      <c r="F3943" s="22">
        <v>28846828</v>
      </c>
      <c r="H3943" s="6" t="s">
        <v>5269</v>
      </c>
      <c r="I3943" s="22">
        <v>175848</v>
      </c>
      <c r="K3943" s="6" t="s">
        <v>6921</v>
      </c>
      <c r="L3943" s="22">
        <v>28800</v>
      </c>
    </row>
    <row r="3944" spans="2:12">
      <c r="B3944" s="6" t="s">
        <v>4809</v>
      </c>
      <c r="C3944" s="22">
        <v>0</v>
      </c>
      <c r="E3944" s="6" t="s">
        <v>4832</v>
      </c>
      <c r="F3944" s="22">
        <v>2498537</v>
      </c>
      <c r="H3944" s="6" t="s">
        <v>5271</v>
      </c>
      <c r="I3944" s="22">
        <v>1818</v>
      </c>
      <c r="K3944" s="6" t="s">
        <v>5361</v>
      </c>
      <c r="L3944" s="22">
        <v>2027013</v>
      </c>
    </row>
    <row r="3945" spans="2:12">
      <c r="B3945" s="6" t="s">
        <v>4810</v>
      </c>
      <c r="C3945" s="22">
        <v>0</v>
      </c>
      <c r="E3945" s="6" t="s">
        <v>4833</v>
      </c>
      <c r="F3945" s="22">
        <v>2502643</v>
      </c>
      <c r="H3945" s="6" t="s">
        <v>5273</v>
      </c>
      <c r="I3945" s="22">
        <v>1630557</v>
      </c>
      <c r="K3945" s="6" t="s">
        <v>7792</v>
      </c>
      <c r="L3945" s="22">
        <v>414</v>
      </c>
    </row>
    <row r="3946" spans="2:12">
      <c r="B3946" s="6" t="s">
        <v>4811</v>
      </c>
      <c r="C3946" s="22">
        <v>0</v>
      </c>
      <c r="E3946" s="6" t="s">
        <v>4835</v>
      </c>
      <c r="F3946" s="22">
        <v>39704</v>
      </c>
      <c r="H3946" s="6" t="s">
        <v>5274</v>
      </c>
      <c r="I3946" s="22">
        <v>15412</v>
      </c>
      <c r="K3946" s="6" t="s">
        <v>5363</v>
      </c>
      <c r="L3946" s="22">
        <v>169105</v>
      </c>
    </row>
    <row r="3947" spans="2:12">
      <c r="B3947" s="6" t="s">
        <v>4812</v>
      </c>
      <c r="C3947" s="22">
        <v>0</v>
      </c>
      <c r="E3947" s="6" t="s">
        <v>4836</v>
      </c>
      <c r="F3947" s="22">
        <v>391156</v>
      </c>
      <c r="H3947" s="6" t="s">
        <v>5275</v>
      </c>
      <c r="I3947" s="22">
        <v>0</v>
      </c>
      <c r="K3947" s="6" t="s">
        <v>6922</v>
      </c>
      <c r="L3947" s="22">
        <v>17350</v>
      </c>
    </row>
    <row r="3948" spans="2:12">
      <c r="B3948" s="6" t="s">
        <v>4813</v>
      </c>
      <c r="C3948" s="22">
        <v>1452130</v>
      </c>
      <c r="E3948" s="6" t="s">
        <v>4837</v>
      </c>
      <c r="F3948" s="22">
        <v>0</v>
      </c>
      <c r="H3948" s="6" t="s">
        <v>5276</v>
      </c>
      <c r="I3948" s="22">
        <v>199968</v>
      </c>
      <c r="K3948" s="6" t="s">
        <v>6923</v>
      </c>
      <c r="L3948" s="22">
        <v>29589</v>
      </c>
    </row>
    <row r="3949" spans="2:12">
      <c r="B3949" s="6" t="s">
        <v>4814</v>
      </c>
      <c r="C3949" s="22">
        <v>255804</v>
      </c>
      <c r="E3949" s="6" t="s">
        <v>4838</v>
      </c>
      <c r="F3949" s="22">
        <v>0</v>
      </c>
      <c r="H3949" s="6" t="s">
        <v>5277</v>
      </c>
      <c r="I3949" s="22">
        <v>2057355</v>
      </c>
      <c r="K3949" s="6" t="s">
        <v>5364</v>
      </c>
      <c r="L3949" s="22">
        <v>200031</v>
      </c>
    </row>
    <row r="3950" spans="2:12">
      <c r="B3950" s="6" t="s">
        <v>4815</v>
      </c>
      <c r="C3950" s="22">
        <v>93241</v>
      </c>
      <c r="E3950" s="6" t="s">
        <v>4839</v>
      </c>
      <c r="F3950" s="22">
        <v>13163</v>
      </c>
      <c r="H3950" s="6" t="s">
        <v>7355</v>
      </c>
      <c r="I3950" s="22">
        <v>0</v>
      </c>
      <c r="K3950" s="6" t="s">
        <v>5365</v>
      </c>
      <c r="L3950" s="22">
        <v>0</v>
      </c>
    </row>
    <row r="3951" spans="2:12">
      <c r="B3951" s="6" t="s">
        <v>4816</v>
      </c>
      <c r="C3951" s="22">
        <v>65000</v>
      </c>
      <c r="E3951" s="6" t="s">
        <v>4840</v>
      </c>
      <c r="F3951" s="22">
        <v>15949493</v>
      </c>
      <c r="H3951" s="6" t="s">
        <v>5279</v>
      </c>
      <c r="I3951" s="22">
        <v>279404</v>
      </c>
      <c r="K3951" s="6" t="s">
        <v>7793</v>
      </c>
      <c r="L3951" s="22">
        <v>0</v>
      </c>
    </row>
    <row r="3952" spans="2:12">
      <c r="B3952" s="6" t="s">
        <v>4817</v>
      </c>
      <c r="C3952" s="22">
        <v>0</v>
      </c>
      <c r="E3952" s="6" t="s">
        <v>4841</v>
      </c>
      <c r="F3952" s="22">
        <v>0</v>
      </c>
      <c r="H3952" s="6" t="s">
        <v>7356</v>
      </c>
      <c r="I3952" s="22">
        <v>0</v>
      </c>
      <c r="K3952" s="6" t="s">
        <v>5367</v>
      </c>
      <c r="L3952" s="22">
        <v>5463257</v>
      </c>
    </row>
    <row r="3953" spans="2:12">
      <c r="B3953" s="6" t="s">
        <v>4818</v>
      </c>
      <c r="C3953" s="22">
        <v>0</v>
      </c>
      <c r="E3953" s="6" t="s">
        <v>4844</v>
      </c>
      <c r="F3953" s="22">
        <v>0</v>
      </c>
      <c r="H3953" s="6" t="s">
        <v>5280</v>
      </c>
      <c r="I3953" s="22">
        <v>1347242</v>
      </c>
      <c r="K3953" s="6" t="s">
        <v>5369</v>
      </c>
      <c r="L3953" s="22">
        <v>0</v>
      </c>
    </row>
    <row r="3954" spans="2:12">
      <c r="B3954" s="6" t="s">
        <v>4819</v>
      </c>
      <c r="C3954" s="22">
        <v>0</v>
      </c>
      <c r="E3954" s="6" t="s">
        <v>4845</v>
      </c>
      <c r="F3954" s="22">
        <v>1653584</v>
      </c>
      <c r="H3954" s="6" t="s">
        <v>5281</v>
      </c>
      <c r="I3954" s="22">
        <v>1380262</v>
      </c>
      <c r="K3954" s="6" t="s">
        <v>5370</v>
      </c>
      <c r="L3954" s="22">
        <v>24642672</v>
      </c>
    </row>
    <row r="3955" spans="2:12">
      <c r="B3955" s="6" t="s">
        <v>4820</v>
      </c>
      <c r="C3955" s="22">
        <v>1058464</v>
      </c>
      <c r="E3955" s="6" t="s">
        <v>4847</v>
      </c>
      <c r="F3955" s="22">
        <v>0</v>
      </c>
      <c r="H3955" s="6" t="s">
        <v>5282</v>
      </c>
      <c r="I3955" s="22">
        <v>1018089</v>
      </c>
      <c r="K3955" s="6" t="s">
        <v>5371</v>
      </c>
      <c r="L3955" s="22">
        <v>0</v>
      </c>
    </row>
    <row r="3956" spans="2:12">
      <c r="B3956" s="6" t="s">
        <v>4821</v>
      </c>
      <c r="C3956" s="22">
        <v>0</v>
      </c>
      <c r="E3956" s="6" t="s">
        <v>4848</v>
      </c>
      <c r="F3956" s="22">
        <v>0</v>
      </c>
      <c r="H3956" s="6" t="s">
        <v>5283</v>
      </c>
      <c r="I3956" s="22">
        <v>1969</v>
      </c>
      <c r="K3956" s="6" t="s">
        <v>5372</v>
      </c>
      <c r="L3956" s="22">
        <v>0</v>
      </c>
    </row>
    <row r="3957" spans="2:12">
      <c r="B3957" s="6" t="s">
        <v>4822</v>
      </c>
      <c r="C3957" s="22">
        <v>0</v>
      </c>
      <c r="E3957" s="6" t="s">
        <v>6876</v>
      </c>
      <c r="F3957" s="22">
        <v>0</v>
      </c>
      <c r="H3957" s="6" t="s">
        <v>5284</v>
      </c>
      <c r="I3957" s="22">
        <v>686238</v>
      </c>
      <c r="K3957" s="6" t="s">
        <v>6924</v>
      </c>
      <c r="L3957" s="22">
        <v>9600</v>
      </c>
    </row>
    <row r="3958" spans="2:12">
      <c r="B3958" s="6" t="s">
        <v>4823</v>
      </c>
      <c r="C3958" s="22">
        <v>0</v>
      </c>
      <c r="E3958" s="6" t="s">
        <v>6877</v>
      </c>
      <c r="F3958" s="22">
        <v>0</v>
      </c>
      <c r="H3958" s="6" t="s">
        <v>5286</v>
      </c>
      <c r="I3958" s="22">
        <v>0</v>
      </c>
      <c r="K3958" s="6" t="s">
        <v>5373</v>
      </c>
      <c r="L3958" s="22">
        <v>0</v>
      </c>
    </row>
    <row r="3959" spans="2:12">
      <c r="B3959" s="6" t="s">
        <v>4824</v>
      </c>
      <c r="C3959" s="22">
        <v>0</v>
      </c>
      <c r="E3959" s="6" t="s">
        <v>4849</v>
      </c>
      <c r="F3959" s="22">
        <v>0</v>
      </c>
      <c r="H3959" s="6" t="s">
        <v>6915</v>
      </c>
      <c r="I3959" s="22">
        <v>0</v>
      </c>
      <c r="K3959" s="6" t="s">
        <v>5374</v>
      </c>
      <c r="L3959" s="22">
        <v>0</v>
      </c>
    </row>
    <row r="3960" spans="2:12">
      <c r="B3960" s="6" t="s">
        <v>4825</v>
      </c>
      <c r="C3960" s="22">
        <v>119808</v>
      </c>
      <c r="E3960" s="6" t="s">
        <v>4850</v>
      </c>
      <c r="F3960" s="22">
        <v>0</v>
      </c>
      <c r="H3960" s="6" t="s">
        <v>5288</v>
      </c>
      <c r="I3960" s="22">
        <v>951242</v>
      </c>
      <c r="K3960" s="6" t="s">
        <v>6925</v>
      </c>
      <c r="L3960" s="22">
        <v>189072</v>
      </c>
    </row>
    <row r="3961" spans="2:12">
      <c r="B3961" s="6" t="s">
        <v>4826</v>
      </c>
      <c r="C3961" s="22">
        <v>78198</v>
      </c>
      <c r="E3961" s="6" t="s">
        <v>4851</v>
      </c>
      <c r="F3961" s="22">
        <v>24995</v>
      </c>
      <c r="H3961" s="6" t="s">
        <v>5289</v>
      </c>
      <c r="I3961" s="22">
        <v>8440</v>
      </c>
      <c r="K3961" s="6" t="s">
        <v>7794</v>
      </c>
      <c r="L3961" s="22">
        <v>0</v>
      </c>
    </row>
    <row r="3962" spans="2:12">
      <c r="B3962" s="6" t="s">
        <v>4827</v>
      </c>
      <c r="C3962" s="22">
        <v>647928</v>
      </c>
      <c r="E3962" s="6" t="s">
        <v>6878</v>
      </c>
      <c r="F3962" s="22">
        <v>0</v>
      </c>
      <c r="H3962" s="6" t="s">
        <v>7357</v>
      </c>
      <c r="I3962" s="22">
        <v>20767</v>
      </c>
      <c r="K3962" s="6" t="s">
        <v>5375</v>
      </c>
      <c r="L3962" s="22">
        <v>92598</v>
      </c>
    </row>
    <row r="3963" spans="2:12">
      <c r="B3963" s="6" t="s">
        <v>4828</v>
      </c>
      <c r="C3963" s="22">
        <v>2397296</v>
      </c>
      <c r="E3963" s="6" t="s">
        <v>4852</v>
      </c>
      <c r="F3963" s="22">
        <v>527595</v>
      </c>
      <c r="H3963" s="6" t="s">
        <v>5290</v>
      </c>
      <c r="I3963" s="22">
        <v>295298</v>
      </c>
      <c r="K3963" s="6" t="s">
        <v>7362</v>
      </c>
      <c r="L3963" s="22">
        <v>0</v>
      </c>
    </row>
    <row r="3964" spans="2:12">
      <c r="B3964" s="6" t="s">
        <v>4829</v>
      </c>
      <c r="C3964" s="22">
        <v>0</v>
      </c>
      <c r="E3964" s="6" t="s">
        <v>4853</v>
      </c>
      <c r="F3964" s="22">
        <v>0</v>
      </c>
      <c r="H3964" s="6" t="s">
        <v>5291</v>
      </c>
      <c r="I3964" s="22">
        <v>104470</v>
      </c>
      <c r="K3964" s="6" t="s">
        <v>5377</v>
      </c>
      <c r="L3964" s="22">
        <v>1539846</v>
      </c>
    </row>
    <row r="3965" spans="2:12">
      <c r="B3965" s="6" t="s">
        <v>4830</v>
      </c>
      <c r="C3965" s="22">
        <v>0</v>
      </c>
      <c r="E3965" s="6" t="s">
        <v>4854</v>
      </c>
      <c r="F3965" s="22">
        <v>0</v>
      </c>
      <c r="H3965" s="6" t="s">
        <v>5293</v>
      </c>
      <c r="I3965" s="22">
        <v>373162</v>
      </c>
      <c r="K3965" s="6" t="s">
        <v>5379</v>
      </c>
      <c r="L3965" s="22">
        <v>0</v>
      </c>
    </row>
    <row r="3966" spans="2:12">
      <c r="B3966" s="6" t="s">
        <v>4831</v>
      </c>
      <c r="C3966" s="22">
        <v>20518412</v>
      </c>
      <c r="E3966" s="6" t="s">
        <v>4855</v>
      </c>
      <c r="F3966" s="22">
        <v>3777334</v>
      </c>
      <c r="H3966" s="6" t="s">
        <v>5294</v>
      </c>
      <c r="I3966" s="22">
        <v>2930256</v>
      </c>
      <c r="K3966" s="6" t="s">
        <v>7795</v>
      </c>
      <c r="L3966" s="22">
        <v>4875</v>
      </c>
    </row>
    <row r="3967" spans="2:12">
      <c r="B3967" s="6" t="s">
        <v>4832</v>
      </c>
      <c r="C3967" s="22">
        <v>4834066</v>
      </c>
      <c r="E3967" s="6" t="s">
        <v>4856</v>
      </c>
      <c r="F3967" s="22">
        <v>40710</v>
      </c>
      <c r="H3967" s="6" t="s">
        <v>5295</v>
      </c>
      <c r="I3967" s="22">
        <v>248192</v>
      </c>
      <c r="K3967" s="6" t="s">
        <v>6926</v>
      </c>
      <c r="L3967" s="22">
        <v>44905</v>
      </c>
    </row>
    <row r="3968" spans="2:12">
      <c r="B3968" s="6" t="s">
        <v>4833</v>
      </c>
      <c r="C3968" s="22">
        <v>2107886</v>
      </c>
      <c r="E3968" s="6" t="s">
        <v>4858</v>
      </c>
      <c r="F3968" s="22">
        <v>39549</v>
      </c>
      <c r="H3968" s="6" t="s">
        <v>6916</v>
      </c>
      <c r="I3968" s="22">
        <v>0</v>
      </c>
      <c r="K3968" s="6" t="s">
        <v>5381</v>
      </c>
      <c r="L3968" s="22">
        <v>630290</v>
      </c>
    </row>
    <row r="3969" spans="2:12">
      <c r="B3969" s="6" t="s">
        <v>4834</v>
      </c>
      <c r="C3969" s="22">
        <v>91494</v>
      </c>
      <c r="E3969" s="6" t="s">
        <v>4859</v>
      </c>
      <c r="F3969" s="22">
        <v>0</v>
      </c>
      <c r="H3969" s="6" t="s">
        <v>5297</v>
      </c>
      <c r="I3969" s="22">
        <v>46784</v>
      </c>
      <c r="K3969" s="6" t="s">
        <v>5382</v>
      </c>
      <c r="L3969" s="22">
        <v>2816294</v>
      </c>
    </row>
    <row r="3970" spans="2:12">
      <c r="B3970" s="6" t="s">
        <v>4835</v>
      </c>
      <c r="C3970" s="22">
        <v>27267</v>
      </c>
      <c r="E3970" s="6" t="s">
        <v>4860</v>
      </c>
      <c r="F3970" s="22">
        <v>35606</v>
      </c>
      <c r="H3970" s="6" t="s">
        <v>5298</v>
      </c>
      <c r="I3970" s="22">
        <v>73633</v>
      </c>
      <c r="K3970" s="6" t="s">
        <v>5383</v>
      </c>
      <c r="L3970" s="22">
        <v>378056</v>
      </c>
    </row>
    <row r="3971" spans="2:12">
      <c r="B3971" s="6" t="s">
        <v>4836</v>
      </c>
      <c r="C3971" s="22">
        <v>401277</v>
      </c>
      <c r="E3971" s="6" t="s">
        <v>4861</v>
      </c>
      <c r="F3971" s="22">
        <v>261792</v>
      </c>
      <c r="H3971" s="6" t="s">
        <v>5300</v>
      </c>
      <c r="I3971" s="22">
        <v>226513</v>
      </c>
      <c r="K3971" s="6" t="s">
        <v>7363</v>
      </c>
      <c r="L3971" s="22">
        <v>0</v>
      </c>
    </row>
    <row r="3972" spans="2:12">
      <c r="B3972" s="6" t="s">
        <v>4837</v>
      </c>
      <c r="C3972" s="22">
        <v>641937</v>
      </c>
      <c r="E3972" s="6" t="s">
        <v>4862</v>
      </c>
      <c r="F3972" s="22">
        <v>119720</v>
      </c>
      <c r="H3972" s="6" t="s">
        <v>5303</v>
      </c>
      <c r="I3972" s="22">
        <v>2842373</v>
      </c>
      <c r="K3972" s="6" t="s">
        <v>7364</v>
      </c>
      <c r="L3972" s="22">
        <v>0</v>
      </c>
    </row>
    <row r="3973" spans="2:12">
      <c r="B3973" s="6" t="s">
        <v>4838</v>
      </c>
      <c r="C3973" s="22">
        <v>0</v>
      </c>
      <c r="E3973" s="6" t="s">
        <v>6879</v>
      </c>
      <c r="F3973" s="22">
        <v>0</v>
      </c>
      <c r="H3973" s="6" t="s">
        <v>6917</v>
      </c>
      <c r="I3973" s="22">
        <v>0</v>
      </c>
      <c r="K3973" s="6" t="s">
        <v>5384</v>
      </c>
      <c r="L3973" s="22">
        <v>0</v>
      </c>
    </row>
    <row r="3974" spans="2:12">
      <c r="B3974" s="6" t="s">
        <v>4839</v>
      </c>
      <c r="C3974" s="22">
        <v>17716</v>
      </c>
      <c r="E3974" s="6" t="s">
        <v>4863</v>
      </c>
      <c r="F3974" s="22">
        <v>3226521</v>
      </c>
      <c r="H3974" s="6" t="s">
        <v>7358</v>
      </c>
      <c r="I3974" s="22">
        <v>34972</v>
      </c>
      <c r="K3974" s="6" t="s">
        <v>5385</v>
      </c>
      <c r="L3974" s="22">
        <v>0</v>
      </c>
    </row>
    <row r="3975" spans="2:12">
      <c r="B3975" s="6" t="s">
        <v>4840</v>
      </c>
      <c r="C3975" s="22">
        <v>14136866</v>
      </c>
      <c r="E3975" s="6" t="s">
        <v>4864</v>
      </c>
      <c r="F3975" s="22">
        <v>0</v>
      </c>
      <c r="H3975" s="6" t="s">
        <v>5305</v>
      </c>
      <c r="I3975" s="22">
        <v>278461</v>
      </c>
      <c r="K3975" s="6" t="s">
        <v>5386</v>
      </c>
      <c r="L3975" s="22">
        <v>3242282</v>
      </c>
    </row>
    <row r="3976" spans="2:12">
      <c r="B3976" s="6" t="s">
        <v>4841</v>
      </c>
      <c r="C3976" s="22">
        <v>0</v>
      </c>
      <c r="E3976" s="6" t="s">
        <v>4865</v>
      </c>
      <c r="F3976" s="22">
        <v>80218</v>
      </c>
      <c r="H3976" s="6" t="s">
        <v>7359</v>
      </c>
      <c r="I3976" s="22">
        <v>0</v>
      </c>
      <c r="K3976" s="6" t="s">
        <v>5387</v>
      </c>
      <c r="L3976" s="22">
        <v>0</v>
      </c>
    </row>
    <row r="3977" spans="2:12">
      <c r="B3977" s="6" t="s">
        <v>4842</v>
      </c>
      <c r="C3977" s="22">
        <v>0</v>
      </c>
      <c r="E3977" s="6" t="s">
        <v>4866</v>
      </c>
      <c r="F3977" s="22">
        <v>20357</v>
      </c>
      <c r="H3977" s="6" t="s">
        <v>5306</v>
      </c>
      <c r="I3977" s="22">
        <v>228727</v>
      </c>
      <c r="K3977" s="6" t="s">
        <v>5388</v>
      </c>
      <c r="L3977" s="22">
        <v>77020</v>
      </c>
    </row>
    <row r="3978" spans="2:12">
      <c r="B3978" s="6" t="s">
        <v>4843</v>
      </c>
      <c r="C3978" s="22">
        <v>0</v>
      </c>
      <c r="E3978" s="6" t="s">
        <v>4867</v>
      </c>
      <c r="F3978" s="22">
        <v>96386</v>
      </c>
      <c r="H3978" s="6" t="s">
        <v>5307</v>
      </c>
      <c r="I3978" s="22">
        <v>752254</v>
      </c>
      <c r="K3978" s="6" t="s">
        <v>5390</v>
      </c>
      <c r="L3978" s="22">
        <v>8756</v>
      </c>
    </row>
    <row r="3979" spans="2:12">
      <c r="B3979" s="6" t="s">
        <v>4844</v>
      </c>
      <c r="C3979" s="22">
        <v>0</v>
      </c>
      <c r="E3979" s="6" t="s">
        <v>4868</v>
      </c>
      <c r="F3979" s="22">
        <v>0</v>
      </c>
      <c r="H3979" s="6" t="s">
        <v>5308</v>
      </c>
      <c r="I3979" s="22">
        <v>0</v>
      </c>
      <c r="K3979" s="6" t="s">
        <v>6927</v>
      </c>
      <c r="L3979" s="22">
        <v>553705</v>
      </c>
    </row>
    <row r="3980" spans="2:12">
      <c r="B3980" s="6" t="s">
        <v>4845</v>
      </c>
      <c r="C3980" s="22">
        <v>3648400</v>
      </c>
      <c r="E3980" s="6" t="s">
        <v>4869</v>
      </c>
      <c r="F3980" s="22">
        <v>0</v>
      </c>
      <c r="H3980" s="6" t="s">
        <v>5309</v>
      </c>
      <c r="I3980" s="22">
        <v>0</v>
      </c>
      <c r="K3980" s="6" t="s">
        <v>5393</v>
      </c>
      <c r="L3980" s="22">
        <v>30000</v>
      </c>
    </row>
    <row r="3981" spans="2:12">
      <c r="B3981" s="6" t="s">
        <v>4846</v>
      </c>
      <c r="C3981" s="22">
        <v>0</v>
      </c>
      <c r="E3981" s="6" t="s">
        <v>4870</v>
      </c>
      <c r="F3981" s="22">
        <v>2183104</v>
      </c>
      <c r="H3981" s="6" t="s">
        <v>5311</v>
      </c>
      <c r="I3981" s="22">
        <v>2598020</v>
      </c>
      <c r="K3981" s="6" t="s">
        <v>5395</v>
      </c>
      <c r="L3981" s="22">
        <v>0</v>
      </c>
    </row>
    <row r="3982" spans="2:12">
      <c r="B3982" s="6" t="s">
        <v>4847</v>
      </c>
      <c r="C3982" s="22">
        <v>0</v>
      </c>
      <c r="E3982" s="6" t="s">
        <v>4871</v>
      </c>
      <c r="F3982" s="22">
        <v>0</v>
      </c>
      <c r="H3982" s="6" t="s">
        <v>5313</v>
      </c>
      <c r="I3982" s="22">
        <v>61049</v>
      </c>
      <c r="K3982" s="6" t="s">
        <v>5397</v>
      </c>
      <c r="L3982" s="22">
        <v>0</v>
      </c>
    </row>
    <row r="3983" spans="2:12">
      <c r="B3983" s="6" t="s">
        <v>4848</v>
      </c>
      <c r="C3983" s="22">
        <v>0</v>
      </c>
      <c r="E3983" s="6" t="s">
        <v>4872</v>
      </c>
      <c r="F3983" s="22">
        <v>0</v>
      </c>
      <c r="H3983" s="6" t="s">
        <v>6918</v>
      </c>
      <c r="I3983" s="22">
        <v>1548584</v>
      </c>
      <c r="K3983" s="6" t="s">
        <v>5399</v>
      </c>
      <c r="L3983" s="22">
        <v>128967</v>
      </c>
    </row>
    <row r="3984" spans="2:12">
      <c r="B3984" s="6" t="s">
        <v>4849</v>
      </c>
      <c r="C3984" s="22">
        <v>0</v>
      </c>
      <c r="E3984" s="6" t="s">
        <v>4873</v>
      </c>
      <c r="F3984" s="22">
        <v>802274</v>
      </c>
      <c r="H3984" s="6" t="s">
        <v>5314</v>
      </c>
      <c r="I3984" s="22">
        <v>0</v>
      </c>
      <c r="K3984" s="6" t="s">
        <v>5401</v>
      </c>
      <c r="L3984" s="22">
        <v>897644</v>
      </c>
    </row>
    <row r="3985" spans="2:12">
      <c r="B3985" s="6" t="s">
        <v>4850</v>
      </c>
      <c r="C3985" s="22">
        <v>0</v>
      </c>
      <c r="E3985" s="6" t="s">
        <v>6880</v>
      </c>
      <c r="F3985" s="22">
        <v>0</v>
      </c>
      <c r="H3985" s="6" t="s">
        <v>6919</v>
      </c>
      <c r="I3985" s="22">
        <v>22955</v>
      </c>
      <c r="K3985" s="6" t="s">
        <v>5402</v>
      </c>
      <c r="L3985" s="22">
        <v>410206</v>
      </c>
    </row>
    <row r="3986" spans="2:12">
      <c r="B3986" s="6" t="s">
        <v>4851</v>
      </c>
      <c r="C3986" s="22">
        <v>58071</v>
      </c>
      <c r="E3986" s="6" t="s">
        <v>4874</v>
      </c>
      <c r="F3986" s="22">
        <v>82768</v>
      </c>
      <c r="H3986" s="6" t="s">
        <v>5315</v>
      </c>
      <c r="I3986" s="22">
        <v>0</v>
      </c>
      <c r="K3986" s="6" t="s">
        <v>5403</v>
      </c>
      <c r="L3986" s="22">
        <v>532739</v>
      </c>
    </row>
    <row r="3987" spans="2:12">
      <c r="B3987" s="6" t="s">
        <v>4852</v>
      </c>
      <c r="C3987" s="22">
        <v>20285</v>
      </c>
      <c r="E3987" s="6" t="s">
        <v>4875</v>
      </c>
      <c r="F3987" s="22">
        <v>252685</v>
      </c>
      <c r="H3987" s="6" t="s">
        <v>5316</v>
      </c>
      <c r="I3987" s="22">
        <v>59039</v>
      </c>
      <c r="K3987" s="6" t="s">
        <v>5404</v>
      </c>
      <c r="L3987" s="22">
        <v>135795</v>
      </c>
    </row>
    <row r="3988" spans="2:12">
      <c r="B3988" s="6" t="s">
        <v>4853</v>
      </c>
      <c r="C3988" s="22">
        <v>0</v>
      </c>
      <c r="E3988" s="6" t="s">
        <v>4876</v>
      </c>
      <c r="F3988" s="22">
        <v>1557371</v>
      </c>
      <c r="H3988" s="6" t="s">
        <v>5317</v>
      </c>
      <c r="I3988" s="22">
        <v>0</v>
      </c>
      <c r="K3988" s="6" t="s">
        <v>7365</v>
      </c>
      <c r="L3988" s="22">
        <v>83406</v>
      </c>
    </row>
    <row r="3989" spans="2:12">
      <c r="B3989" s="6" t="s">
        <v>4854</v>
      </c>
      <c r="C3989" s="22">
        <v>0</v>
      </c>
      <c r="E3989" s="6" t="s">
        <v>4877</v>
      </c>
      <c r="F3989" s="22">
        <v>66825</v>
      </c>
      <c r="H3989" s="6" t="s">
        <v>5318</v>
      </c>
      <c r="I3989" s="22">
        <v>1083655</v>
      </c>
      <c r="K3989" s="6" t="s">
        <v>5406</v>
      </c>
      <c r="L3989" s="22">
        <v>30313</v>
      </c>
    </row>
    <row r="3990" spans="2:12">
      <c r="B3990" s="6" t="s">
        <v>4855</v>
      </c>
      <c r="C3990" s="22">
        <v>4174296</v>
      </c>
      <c r="E3990" s="6" t="s">
        <v>4878</v>
      </c>
      <c r="F3990" s="22">
        <v>0</v>
      </c>
      <c r="H3990" s="6" t="s">
        <v>7360</v>
      </c>
      <c r="I3990" s="22">
        <v>0</v>
      </c>
      <c r="K3990" s="6" t="s">
        <v>6928</v>
      </c>
      <c r="L3990" s="22">
        <v>0</v>
      </c>
    </row>
    <row r="3991" spans="2:12">
      <c r="B3991" s="6" t="s">
        <v>4856</v>
      </c>
      <c r="C3991" s="22">
        <v>72034</v>
      </c>
      <c r="E3991" s="6" t="s">
        <v>4879</v>
      </c>
      <c r="F3991" s="22">
        <v>0</v>
      </c>
      <c r="H3991" s="6" t="s">
        <v>5319</v>
      </c>
      <c r="I3991" s="22">
        <v>8912711</v>
      </c>
      <c r="K3991" s="6" t="s">
        <v>5407</v>
      </c>
      <c r="L3991" s="22">
        <v>1568460</v>
      </c>
    </row>
    <row r="3992" spans="2:12">
      <c r="B3992" s="6" t="s">
        <v>4857</v>
      </c>
      <c r="C3992" s="22">
        <v>0</v>
      </c>
      <c r="E3992" s="6" t="s">
        <v>4880</v>
      </c>
      <c r="F3992" s="22">
        <v>167808</v>
      </c>
      <c r="H3992" s="6" t="s">
        <v>5320</v>
      </c>
      <c r="I3992" s="22">
        <v>4510548</v>
      </c>
      <c r="K3992" s="6" t="s">
        <v>5408</v>
      </c>
      <c r="L3992" s="22">
        <v>414645</v>
      </c>
    </row>
    <row r="3993" spans="2:12">
      <c r="B3993" s="6" t="s">
        <v>4858</v>
      </c>
      <c r="C3993" s="22">
        <v>213170</v>
      </c>
      <c r="E3993" s="6" t="s">
        <v>4881</v>
      </c>
      <c r="F3993" s="22">
        <v>325123</v>
      </c>
      <c r="H3993" s="6" t="s">
        <v>5321</v>
      </c>
      <c r="I3993" s="22">
        <v>0</v>
      </c>
      <c r="K3993" s="6" t="s">
        <v>5409</v>
      </c>
      <c r="L3993" s="22">
        <v>22060173</v>
      </c>
    </row>
    <row r="3994" spans="2:12">
      <c r="B3994" s="6" t="s">
        <v>4859</v>
      </c>
      <c r="C3994" s="22">
        <v>0</v>
      </c>
      <c r="E3994" s="6" t="s">
        <v>4882</v>
      </c>
      <c r="F3994" s="22">
        <v>11420036</v>
      </c>
      <c r="H3994" s="6" t="s">
        <v>5322</v>
      </c>
      <c r="I3994" s="22">
        <v>0</v>
      </c>
      <c r="K3994" s="6" t="s">
        <v>5411</v>
      </c>
      <c r="L3994" s="22">
        <v>384047</v>
      </c>
    </row>
    <row r="3995" spans="2:12">
      <c r="B3995" s="6" t="s">
        <v>4860</v>
      </c>
      <c r="C3995" s="22">
        <v>360465</v>
      </c>
      <c r="E3995" s="6" t="s">
        <v>4883</v>
      </c>
      <c r="F3995" s="22">
        <v>4736536</v>
      </c>
      <c r="H3995" s="6" t="s">
        <v>5323</v>
      </c>
      <c r="I3995" s="22">
        <v>0</v>
      </c>
      <c r="K3995" s="6" t="s">
        <v>5412</v>
      </c>
      <c r="L3995" s="22">
        <v>1356681</v>
      </c>
    </row>
    <row r="3996" spans="2:12">
      <c r="B3996" s="6" t="s">
        <v>4861</v>
      </c>
      <c r="C3996" s="22">
        <v>334135</v>
      </c>
      <c r="E3996" s="6" t="s">
        <v>4884</v>
      </c>
      <c r="F3996" s="22">
        <v>262715</v>
      </c>
      <c r="H3996" s="6" t="s">
        <v>5324</v>
      </c>
      <c r="I3996" s="22">
        <v>0</v>
      </c>
      <c r="K3996" s="6" t="s">
        <v>5413</v>
      </c>
      <c r="L3996" s="22">
        <v>1584444</v>
      </c>
    </row>
    <row r="3997" spans="2:12">
      <c r="B3997" s="6" t="s">
        <v>4862</v>
      </c>
      <c r="C3997" s="22">
        <v>1508459</v>
      </c>
      <c r="E3997" s="6" t="s">
        <v>4885</v>
      </c>
      <c r="F3997" s="22">
        <v>101792</v>
      </c>
      <c r="H3997" s="6" t="s">
        <v>5325</v>
      </c>
      <c r="I3997" s="22">
        <v>18294</v>
      </c>
      <c r="K3997" s="6" t="s">
        <v>6929</v>
      </c>
      <c r="L3997" s="22">
        <v>0</v>
      </c>
    </row>
    <row r="3998" spans="2:12">
      <c r="B3998" s="6" t="s">
        <v>4863</v>
      </c>
      <c r="C3998" s="22">
        <v>3442399</v>
      </c>
      <c r="E3998" s="6" t="s">
        <v>4886</v>
      </c>
      <c r="F3998" s="22">
        <v>572781</v>
      </c>
      <c r="H3998" s="6" t="s">
        <v>5326</v>
      </c>
      <c r="I3998" s="22">
        <v>0</v>
      </c>
      <c r="K3998" s="6" t="s">
        <v>5415</v>
      </c>
      <c r="L3998" s="22">
        <v>0</v>
      </c>
    </row>
    <row r="3999" spans="2:12">
      <c r="B3999" s="6" t="s">
        <v>4864</v>
      </c>
      <c r="C3999" s="22">
        <v>0</v>
      </c>
      <c r="E3999" s="6" t="s">
        <v>4887</v>
      </c>
      <c r="F3999" s="22">
        <v>0</v>
      </c>
      <c r="H3999" s="6" t="s">
        <v>5328</v>
      </c>
      <c r="I3999" s="22">
        <v>110907</v>
      </c>
      <c r="K3999" s="6" t="s">
        <v>6930</v>
      </c>
      <c r="L3999" s="22">
        <v>0</v>
      </c>
    </row>
    <row r="4000" spans="2:12">
      <c r="B4000" s="6" t="s">
        <v>4865</v>
      </c>
      <c r="C4000" s="22">
        <v>0</v>
      </c>
      <c r="E4000" s="6" t="s">
        <v>4888</v>
      </c>
      <c r="F4000" s="22">
        <v>0</v>
      </c>
      <c r="H4000" s="6" t="s">
        <v>5329</v>
      </c>
      <c r="I4000" s="22">
        <v>185068</v>
      </c>
      <c r="K4000" s="6" t="s">
        <v>5416</v>
      </c>
      <c r="L4000" s="22">
        <v>0</v>
      </c>
    </row>
    <row r="4001" spans="2:12">
      <c r="B4001" s="6" t="s">
        <v>4866</v>
      </c>
      <c r="C4001" s="22">
        <v>62150</v>
      </c>
      <c r="E4001" s="6" t="s">
        <v>4889</v>
      </c>
      <c r="F4001" s="22">
        <v>63600</v>
      </c>
      <c r="H4001" s="6" t="s">
        <v>5330</v>
      </c>
      <c r="I4001" s="22">
        <v>0</v>
      </c>
      <c r="K4001" s="6" t="s">
        <v>6931</v>
      </c>
      <c r="L4001" s="22">
        <v>10255</v>
      </c>
    </row>
    <row r="4002" spans="2:12">
      <c r="B4002" s="6" t="s">
        <v>4867</v>
      </c>
      <c r="C4002" s="22">
        <v>46762</v>
      </c>
      <c r="E4002" s="6" t="s">
        <v>4890</v>
      </c>
      <c r="F4002" s="22">
        <v>20120622</v>
      </c>
      <c r="H4002" s="6" t="s">
        <v>5331</v>
      </c>
      <c r="I4002" s="22">
        <v>128088</v>
      </c>
      <c r="K4002" s="6" t="s">
        <v>5417</v>
      </c>
      <c r="L4002" s="22">
        <v>344581</v>
      </c>
    </row>
    <row r="4003" spans="2:12">
      <c r="B4003" s="6" t="s">
        <v>4868</v>
      </c>
      <c r="C4003" s="22">
        <v>0</v>
      </c>
      <c r="E4003" s="6" t="s">
        <v>4891</v>
      </c>
      <c r="F4003" s="22">
        <v>8718</v>
      </c>
      <c r="H4003" s="6" t="s">
        <v>5332</v>
      </c>
      <c r="I4003" s="22">
        <v>0</v>
      </c>
      <c r="K4003" s="6" t="s">
        <v>5418</v>
      </c>
      <c r="L4003" s="22">
        <v>136065</v>
      </c>
    </row>
    <row r="4004" spans="2:12">
      <c r="B4004" s="6" t="s">
        <v>4869</v>
      </c>
      <c r="C4004" s="22">
        <v>0</v>
      </c>
      <c r="E4004" s="6" t="s">
        <v>4893</v>
      </c>
      <c r="F4004" s="22">
        <v>0</v>
      </c>
      <c r="H4004" s="6" t="s">
        <v>5333</v>
      </c>
      <c r="I4004" s="22">
        <v>0</v>
      </c>
      <c r="K4004" s="6" t="s">
        <v>5420</v>
      </c>
      <c r="L4004" s="22">
        <v>100376</v>
      </c>
    </row>
    <row r="4005" spans="2:12">
      <c r="B4005" s="6" t="s">
        <v>4870</v>
      </c>
      <c r="C4005" s="22">
        <v>3163052</v>
      </c>
      <c r="E4005" s="6" t="s">
        <v>4894</v>
      </c>
      <c r="F4005" s="22">
        <v>485737</v>
      </c>
      <c r="H4005" s="6" t="s">
        <v>5334</v>
      </c>
      <c r="I4005" s="22">
        <v>0</v>
      </c>
      <c r="K4005" s="6" t="s">
        <v>7366</v>
      </c>
      <c r="L4005" s="22">
        <v>2499</v>
      </c>
    </row>
    <row r="4006" spans="2:12">
      <c r="B4006" s="6" t="s">
        <v>4871</v>
      </c>
      <c r="C4006" s="22">
        <v>0</v>
      </c>
      <c r="E4006" s="6" t="s">
        <v>4895</v>
      </c>
      <c r="F4006" s="22">
        <v>35107</v>
      </c>
      <c r="H4006" s="6" t="s">
        <v>5335</v>
      </c>
      <c r="I4006" s="22">
        <v>331098</v>
      </c>
      <c r="K4006" s="6" t="s">
        <v>7367</v>
      </c>
      <c r="L4006" s="22">
        <v>0</v>
      </c>
    </row>
    <row r="4007" spans="2:12">
      <c r="B4007" s="6" t="s">
        <v>4872</v>
      </c>
      <c r="C4007" s="22">
        <v>0</v>
      </c>
      <c r="E4007" s="6" t="s">
        <v>4896</v>
      </c>
      <c r="F4007" s="22">
        <v>712972</v>
      </c>
      <c r="H4007" s="6" t="s">
        <v>5336</v>
      </c>
      <c r="I4007" s="22">
        <v>286273</v>
      </c>
      <c r="K4007" s="6" t="s">
        <v>5422</v>
      </c>
      <c r="L4007" s="22">
        <v>76719</v>
      </c>
    </row>
    <row r="4008" spans="2:12">
      <c r="B4008" s="6" t="s">
        <v>4873</v>
      </c>
      <c r="C4008" s="22">
        <v>872297</v>
      </c>
      <c r="E4008" s="6" t="s">
        <v>4897</v>
      </c>
      <c r="F4008" s="22">
        <v>12456387</v>
      </c>
      <c r="H4008" s="6" t="s">
        <v>5337</v>
      </c>
      <c r="I4008" s="22">
        <v>0</v>
      </c>
      <c r="K4008" s="6" t="s">
        <v>5425</v>
      </c>
      <c r="L4008" s="22">
        <v>1089124</v>
      </c>
    </row>
    <row r="4009" spans="2:12">
      <c r="B4009" s="6" t="s">
        <v>4874</v>
      </c>
      <c r="C4009" s="22">
        <v>32922</v>
      </c>
      <c r="E4009" s="6" t="s">
        <v>4898</v>
      </c>
      <c r="F4009" s="22">
        <v>6307593</v>
      </c>
      <c r="H4009" s="6" t="s">
        <v>5338</v>
      </c>
      <c r="I4009" s="22">
        <v>387907</v>
      </c>
      <c r="K4009" s="6" t="s">
        <v>5426</v>
      </c>
      <c r="L4009" s="22">
        <v>0</v>
      </c>
    </row>
    <row r="4010" spans="2:12">
      <c r="B4010" s="6" t="s">
        <v>4875</v>
      </c>
      <c r="C4010" s="22">
        <v>312375</v>
      </c>
      <c r="E4010" s="6" t="s">
        <v>4899</v>
      </c>
      <c r="F4010" s="22">
        <v>314962</v>
      </c>
      <c r="H4010" s="6" t="s">
        <v>7361</v>
      </c>
      <c r="I4010" s="22">
        <v>0</v>
      </c>
      <c r="K4010" s="6" t="s">
        <v>5427</v>
      </c>
      <c r="L4010" s="22">
        <v>6569972</v>
      </c>
    </row>
    <row r="4011" spans="2:12">
      <c r="B4011" s="6" t="s">
        <v>4876</v>
      </c>
      <c r="C4011" s="22">
        <v>3071643</v>
      </c>
      <c r="E4011" s="6" t="s">
        <v>4900</v>
      </c>
      <c r="F4011" s="22">
        <v>4154316</v>
      </c>
      <c r="H4011" s="6" t="s">
        <v>5339</v>
      </c>
      <c r="I4011" s="22">
        <v>0</v>
      </c>
      <c r="K4011" s="6" t="s">
        <v>5429</v>
      </c>
      <c r="L4011" s="22">
        <v>1604</v>
      </c>
    </row>
    <row r="4012" spans="2:12">
      <c r="B4012" s="6" t="s">
        <v>4877</v>
      </c>
      <c r="C4012" s="22">
        <v>66825</v>
      </c>
      <c r="E4012" s="6" t="s">
        <v>4901</v>
      </c>
      <c r="F4012" s="22">
        <v>2411117</v>
      </c>
      <c r="H4012" s="6" t="s">
        <v>5340</v>
      </c>
      <c r="I4012" s="22">
        <v>136431</v>
      </c>
      <c r="K4012" s="6" t="s">
        <v>7368</v>
      </c>
      <c r="L4012" s="22">
        <v>0</v>
      </c>
    </row>
    <row r="4013" spans="2:12">
      <c r="B4013" s="6" t="s">
        <v>4878</v>
      </c>
      <c r="C4013" s="22">
        <v>0</v>
      </c>
      <c r="E4013" s="6" t="s">
        <v>4902</v>
      </c>
      <c r="F4013" s="22">
        <v>0</v>
      </c>
      <c r="H4013" s="6" t="s">
        <v>5341</v>
      </c>
      <c r="I4013" s="22">
        <v>20110</v>
      </c>
      <c r="K4013" s="6" t="s">
        <v>7796</v>
      </c>
      <c r="L4013" s="22">
        <v>124804</v>
      </c>
    </row>
    <row r="4014" spans="2:12">
      <c r="B4014" s="6" t="s">
        <v>4879</v>
      </c>
      <c r="C4014" s="22">
        <v>0</v>
      </c>
      <c r="E4014" s="6" t="s">
        <v>4903</v>
      </c>
      <c r="F4014" s="22">
        <v>533985</v>
      </c>
      <c r="H4014" s="6" t="s">
        <v>5342</v>
      </c>
      <c r="I4014" s="22">
        <v>1997048</v>
      </c>
      <c r="K4014" s="6" t="s">
        <v>5430</v>
      </c>
      <c r="L4014" s="22">
        <v>0</v>
      </c>
    </row>
    <row r="4015" spans="2:12">
      <c r="B4015" s="6" t="s">
        <v>4880</v>
      </c>
      <c r="C4015" s="22">
        <v>0</v>
      </c>
      <c r="E4015" s="6" t="s">
        <v>4904</v>
      </c>
      <c r="F4015" s="22">
        <v>11042</v>
      </c>
      <c r="H4015" s="6" t="s">
        <v>5343</v>
      </c>
      <c r="I4015" s="22">
        <v>3594</v>
      </c>
      <c r="K4015" s="6" t="s">
        <v>5433</v>
      </c>
      <c r="L4015" s="22">
        <v>0</v>
      </c>
    </row>
    <row r="4016" spans="2:12">
      <c r="B4016" s="6" t="s">
        <v>4881</v>
      </c>
      <c r="C4016" s="22">
        <v>493856</v>
      </c>
      <c r="E4016" s="6" t="s">
        <v>4906</v>
      </c>
      <c r="F4016" s="22">
        <v>0</v>
      </c>
      <c r="H4016" s="6" t="s">
        <v>5344</v>
      </c>
      <c r="I4016" s="22">
        <v>205421</v>
      </c>
      <c r="K4016" s="6" t="s">
        <v>5434</v>
      </c>
      <c r="L4016" s="22">
        <v>0</v>
      </c>
    </row>
    <row r="4017" spans="2:12">
      <c r="B4017" s="6" t="s">
        <v>4882</v>
      </c>
      <c r="C4017" s="22">
        <v>18922657</v>
      </c>
      <c r="E4017" s="6" t="s">
        <v>4907</v>
      </c>
      <c r="F4017" s="22">
        <v>357005</v>
      </c>
      <c r="H4017" s="6" t="s">
        <v>5345</v>
      </c>
      <c r="I4017" s="22">
        <v>0</v>
      </c>
      <c r="K4017" s="6" t="s">
        <v>5435</v>
      </c>
      <c r="L4017" s="22">
        <v>9736014</v>
      </c>
    </row>
    <row r="4018" spans="2:12">
      <c r="B4018" s="6" t="s">
        <v>4883</v>
      </c>
      <c r="C4018" s="22">
        <v>7333685</v>
      </c>
      <c r="E4018" s="6" t="s">
        <v>4908</v>
      </c>
      <c r="F4018" s="22">
        <v>243897</v>
      </c>
      <c r="H4018" s="6" t="s">
        <v>5346</v>
      </c>
      <c r="I4018" s="22">
        <v>0</v>
      </c>
      <c r="K4018" s="6" t="s">
        <v>7369</v>
      </c>
      <c r="L4018" s="22">
        <v>0</v>
      </c>
    </row>
    <row r="4019" spans="2:12">
      <c r="B4019" s="6" t="s">
        <v>4884</v>
      </c>
      <c r="C4019" s="22">
        <v>426927</v>
      </c>
      <c r="E4019" s="6" t="s">
        <v>4910</v>
      </c>
      <c r="F4019" s="22">
        <v>134581</v>
      </c>
      <c r="H4019" s="6" t="s">
        <v>5347</v>
      </c>
      <c r="I4019" s="22">
        <v>0</v>
      </c>
      <c r="K4019" s="6" t="s">
        <v>6932</v>
      </c>
      <c r="L4019" s="22">
        <v>0</v>
      </c>
    </row>
    <row r="4020" spans="2:12">
      <c r="B4020" s="6" t="s">
        <v>4885</v>
      </c>
      <c r="C4020" s="22">
        <v>85173</v>
      </c>
      <c r="E4020" s="6" t="s">
        <v>4912</v>
      </c>
      <c r="F4020" s="22">
        <v>0</v>
      </c>
      <c r="H4020" s="6" t="s">
        <v>5348</v>
      </c>
      <c r="I4020" s="22">
        <v>0</v>
      </c>
      <c r="K4020" s="6" t="s">
        <v>5438</v>
      </c>
      <c r="L4020" s="22">
        <v>11229</v>
      </c>
    </row>
    <row r="4021" spans="2:12">
      <c r="B4021" s="6" t="s">
        <v>4886</v>
      </c>
      <c r="C4021" s="22">
        <v>788467</v>
      </c>
      <c r="E4021" s="6" t="s">
        <v>4913</v>
      </c>
      <c r="F4021" s="22">
        <v>1374040</v>
      </c>
      <c r="H4021" s="6" t="s">
        <v>5349</v>
      </c>
      <c r="I4021" s="22">
        <v>435115</v>
      </c>
      <c r="K4021" s="6" t="s">
        <v>5439</v>
      </c>
      <c r="L4021" s="22">
        <v>91618</v>
      </c>
    </row>
    <row r="4022" spans="2:12">
      <c r="B4022" s="6" t="s">
        <v>4887</v>
      </c>
      <c r="C4022" s="22">
        <v>0</v>
      </c>
      <c r="E4022" s="6" t="s">
        <v>4914</v>
      </c>
      <c r="F4022" s="22">
        <v>1762043</v>
      </c>
      <c r="H4022" s="6" t="s">
        <v>5350</v>
      </c>
      <c r="I4022" s="22">
        <v>0</v>
      </c>
      <c r="K4022" s="6" t="s">
        <v>5440</v>
      </c>
      <c r="L4022" s="22">
        <v>268800</v>
      </c>
    </row>
    <row r="4023" spans="2:12">
      <c r="B4023" s="6" t="s">
        <v>4888</v>
      </c>
      <c r="C4023" s="22">
        <v>0</v>
      </c>
      <c r="E4023" s="6" t="s">
        <v>4915</v>
      </c>
      <c r="F4023" s="22">
        <v>0</v>
      </c>
      <c r="H4023" s="6" t="s">
        <v>5351</v>
      </c>
      <c r="I4023" s="22">
        <v>114578</v>
      </c>
      <c r="K4023" s="6" t="s">
        <v>5441</v>
      </c>
      <c r="L4023" s="22">
        <v>28400</v>
      </c>
    </row>
    <row r="4024" spans="2:12">
      <c r="B4024" s="6" t="s">
        <v>4889</v>
      </c>
      <c r="C4024" s="22">
        <v>0</v>
      </c>
      <c r="E4024" s="6" t="s">
        <v>4916</v>
      </c>
      <c r="F4024" s="22">
        <v>594256</v>
      </c>
      <c r="H4024" s="6" t="s">
        <v>5352</v>
      </c>
      <c r="I4024" s="22">
        <v>0</v>
      </c>
      <c r="K4024" s="6" t="s">
        <v>5442</v>
      </c>
      <c r="L4024" s="22">
        <v>517522</v>
      </c>
    </row>
    <row r="4025" spans="2:12">
      <c r="B4025" s="6" t="s">
        <v>4890</v>
      </c>
      <c r="C4025" s="22">
        <v>76632843</v>
      </c>
      <c r="E4025" s="6" t="s">
        <v>4917</v>
      </c>
      <c r="F4025" s="22">
        <v>0</v>
      </c>
      <c r="H4025" s="6" t="s">
        <v>5353</v>
      </c>
      <c r="I4025" s="22">
        <v>496808</v>
      </c>
      <c r="K4025" s="6" t="s">
        <v>5443</v>
      </c>
      <c r="L4025" s="22">
        <v>37638</v>
      </c>
    </row>
    <row r="4026" spans="2:12">
      <c r="B4026" s="6" t="s">
        <v>4891</v>
      </c>
      <c r="C4026" s="22">
        <v>20394</v>
      </c>
      <c r="E4026" s="6" t="s">
        <v>4918</v>
      </c>
      <c r="F4026" s="22">
        <v>3228840</v>
      </c>
      <c r="H4026" s="6" t="s">
        <v>5354</v>
      </c>
      <c r="I4026" s="22">
        <v>8892281</v>
      </c>
      <c r="K4026" s="6" t="s">
        <v>5446</v>
      </c>
      <c r="L4026" s="22">
        <v>66176</v>
      </c>
    </row>
    <row r="4027" spans="2:12">
      <c r="B4027" s="6" t="s">
        <v>4892</v>
      </c>
      <c r="C4027" s="22">
        <v>0</v>
      </c>
      <c r="E4027" s="6" t="s">
        <v>4919</v>
      </c>
      <c r="F4027" s="22">
        <v>142060</v>
      </c>
      <c r="H4027" s="6" t="s">
        <v>6920</v>
      </c>
      <c r="I4027" s="22">
        <v>21371</v>
      </c>
      <c r="K4027" s="6" t="s">
        <v>5447</v>
      </c>
      <c r="L4027" s="22">
        <v>0</v>
      </c>
    </row>
    <row r="4028" spans="2:12">
      <c r="B4028" s="6" t="s">
        <v>4893</v>
      </c>
      <c r="C4028" s="22">
        <v>0</v>
      </c>
      <c r="E4028" s="6" t="s">
        <v>4920</v>
      </c>
      <c r="F4028" s="22">
        <v>0</v>
      </c>
      <c r="H4028" s="6" t="s">
        <v>5355</v>
      </c>
      <c r="I4028" s="22">
        <v>3330749</v>
      </c>
      <c r="K4028" s="6" t="s">
        <v>7797</v>
      </c>
      <c r="L4028" s="22">
        <v>0</v>
      </c>
    </row>
    <row r="4029" spans="2:12">
      <c r="B4029" s="6" t="s">
        <v>4894</v>
      </c>
      <c r="C4029" s="22">
        <v>792946</v>
      </c>
      <c r="E4029" s="6" t="s">
        <v>4921</v>
      </c>
      <c r="F4029" s="22">
        <v>860590</v>
      </c>
      <c r="H4029" s="6" t="s">
        <v>5356</v>
      </c>
      <c r="I4029" s="22">
        <v>285885</v>
      </c>
      <c r="K4029" s="6" t="s">
        <v>5451</v>
      </c>
      <c r="L4029" s="22">
        <v>0</v>
      </c>
    </row>
    <row r="4030" spans="2:12">
      <c r="B4030" s="6" t="s">
        <v>4895</v>
      </c>
      <c r="C4030" s="22">
        <v>0</v>
      </c>
      <c r="E4030" s="6" t="s">
        <v>4922</v>
      </c>
      <c r="F4030" s="22">
        <v>0</v>
      </c>
      <c r="H4030" s="6" t="s">
        <v>5357</v>
      </c>
      <c r="I4030" s="22">
        <v>194696</v>
      </c>
      <c r="K4030" s="6" t="s">
        <v>5452</v>
      </c>
      <c r="L4030" s="22">
        <v>1836500</v>
      </c>
    </row>
    <row r="4031" spans="2:12">
      <c r="B4031" s="6" t="s">
        <v>4896</v>
      </c>
      <c r="C4031" s="22">
        <v>720782</v>
      </c>
      <c r="E4031" s="6" t="s">
        <v>4923</v>
      </c>
      <c r="F4031" s="22">
        <v>502565</v>
      </c>
      <c r="H4031" s="6" t="s">
        <v>5358</v>
      </c>
      <c r="I4031" s="22">
        <v>24972063</v>
      </c>
      <c r="K4031" s="6" t="s">
        <v>7370</v>
      </c>
      <c r="L4031" s="22">
        <v>0</v>
      </c>
    </row>
    <row r="4032" spans="2:12">
      <c r="B4032" s="6" t="s">
        <v>4897</v>
      </c>
      <c r="C4032" s="22">
        <v>15787742</v>
      </c>
      <c r="E4032" s="6" t="s">
        <v>4924</v>
      </c>
      <c r="F4032" s="22">
        <v>68830</v>
      </c>
      <c r="H4032" s="6" t="s">
        <v>5359</v>
      </c>
      <c r="I4032" s="22">
        <v>0</v>
      </c>
      <c r="K4032" s="6" t="s">
        <v>5453</v>
      </c>
      <c r="L4032" s="22">
        <v>417625</v>
      </c>
    </row>
    <row r="4033" spans="2:12">
      <c r="B4033" s="6" t="s">
        <v>4898</v>
      </c>
      <c r="C4033" s="22">
        <v>7991637</v>
      </c>
      <c r="E4033" s="6" t="s">
        <v>4925</v>
      </c>
      <c r="F4033" s="22">
        <v>0</v>
      </c>
      <c r="H4033" s="6" t="s">
        <v>6921</v>
      </c>
      <c r="I4033" s="22">
        <v>0</v>
      </c>
      <c r="K4033" s="6" t="s">
        <v>7371</v>
      </c>
      <c r="L4033" s="22">
        <v>0</v>
      </c>
    </row>
    <row r="4034" spans="2:12">
      <c r="B4034" s="6" t="s">
        <v>4899</v>
      </c>
      <c r="C4034" s="22">
        <v>0</v>
      </c>
      <c r="E4034" s="6" t="s">
        <v>4926</v>
      </c>
      <c r="F4034" s="22">
        <v>0</v>
      </c>
      <c r="H4034" s="6" t="s">
        <v>5361</v>
      </c>
      <c r="I4034" s="22">
        <v>0</v>
      </c>
      <c r="K4034" s="6" t="s">
        <v>6934</v>
      </c>
      <c r="L4034" s="22">
        <v>54881</v>
      </c>
    </row>
    <row r="4035" spans="2:12">
      <c r="B4035" s="6" t="s">
        <v>4900</v>
      </c>
      <c r="C4035" s="22">
        <v>1367424</v>
      </c>
      <c r="E4035" s="6" t="s">
        <v>4927</v>
      </c>
      <c r="F4035" s="22">
        <v>0</v>
      </c>
      <c r="H4035" s="6" t="s">
        <v>5363</v>
      </c>
      <c r="I4035" s="22">
        <v>47712</v>
      </c>
      <c r="K4035" s="6" t="s">
        <v>5454</v>
      </c>
      <c r="L4035" s="22">
        <v>49694</v>
      </c>
    </row>
    <row r="4036" spans="2:12">
      <c r="B4036" s="6" t="s">
        <v>4901</v>
      </c>
      <c r="C4036" s="22">
        <v>3421366</v>
      </c>
      <c r="E4036" s="6" t="s">
        <v>4928</v>
      </c>
      <c r="F4036" s="22">
        <v>30630</v>
      </c>
      <c r="H4036" s="6" t="s">
        <v>6922</v>
      </c>
      <c r="I4036" s="22">
        <v>0</v>
      </c>
      <c r="K4036" s="6" t="s">
        <v>5455</v>
      </c>
      <c r="L4036" s="22">
        <v>18449905</v>
      </c>
    </row>
    <row r="4037" spans="2:12">
      <c r="B4037" s="6" t="s">
        <v>4902</v>
      </c>
      <c r="C4037" s="22">
        <v>0</v>
      </c>
      <c r="E4037" s="6" t="s">
        <v>4929</v>
      </c>
      <c r="F4037" s="22">
        <v>340580</v>
      </c>
      <c r="H4037" s="6" t="s">
        <v>6923</v>
      </c>
      <c r="I4037" s="22">
        <v>0</v>
      </c>
      <c r="K4037" s="6" t="s">
        <v>7372</v>
      </c>
      <c r="L4037" s="22">
        <v>0</v>
      </c>
    </row>
    <row r="4038" spans="2:12">
      <c r="B4038" s="6" t="s">
        <v>4903</v>
      </c>
      <c r="C4038" s="22">
        <v>1498855</v>
      </c>
      <c r="E4038" s="6" t="s">
        <v>4930</v>
      </c>
      <c r="F4038" s="22">
        <v>3078946</v>
      </c>
      <c r="H4038" s="6" t="s">
        <v>5364</v>
      </c>
      <c r="I4038" s="22">
        <v>690334</v>
      </c>
      <c r="K4038" s="6" t="s">
        <v>5458</v>
      </c>
      <c r="L4038" s="22">
        <v>2049553</v>
      </c>
    </row>
    <row r="4039" spans="2:12">
      <c r="B4039" s="6" t="s">
        <v>4904</v>
      </c>
      <c r="C4039" s="22">
        <v>0</v>
      </c>
      <c r="E4039" s="6" t="s">
        <v>4931</v>
      </c>
      <c r="F4039" s="22">
        <v>1904506</v>
      </c>
      <c r="H4039" s="6" t="s">
        <v>5365</v>
      </c>
      <c r="I4039" s="22">
        <v>0</v>
      </c>
      <c r="K4039" s="6" t="s">
        <v>5459</v>
      </c>
      <c r="L4039" s="22">
        <v>548062</v>
      </c>
    </row>
    <row r="4040" spans="2:12">
      <c r="B4040" s="6" t="s">
        <v>4905</v>
      </c>
      <c r="C4040" s="22">
        <v>0</v>
      </c>
      <c r="E4040" s="6" t="s">
        <v>6881</v>
      </c>
      <c r="F4040" s="22">
        <v>0</v>
      </c>
      <c r="H4040" s="6" t="s">
        <v>5367</v>
      </c>
      <c r="I4040" s="22">
        <v>10933535</v>
      </c>
      <c r="K4040" s="6" t="s">
        <v>5461</v>
      </c>
      <c r="L4040" s="22">
        <v>34660</v>
      </c>
    </row>
    <row r="4041" spans="2:12">
      <c r="B4041" s="6" t="s">
        <v>4906</v>
      </c>
      <c r="C4041" s="22">
        <v>0</v>
      </c>
      <c r="E4041" s="6" t="s">
        <v>4932</v>
      </c>
      <c r="F4041" s="22">
        <v>62220</v>
      </c>
      <c r="H4041" s="6" t="s">
        <v>5369</v>
      </c>
      <c r="I4041" s="22">
        <v>0</v>
      </c>
      <c r="K4041" s="6" t="s">
        <v>5462</v>
      </c>
      <c r="L4041" s="22">
        <v>0</v>
      </c>
    </row>
    <row r="4042" spans="2:12">
      <c r="B4042" s="6" t="s">
        <v>4907</v>
      </c>
      <c r="C4042" s="22">
        <v>137750</v>
      </c>
      <c r="E4042" s="6" t="s">
        <v>4933</v>
      </c>
      <c r="F4042" s="22">
        <v>0</v>
      </c>
      <c r="H4042" s="6" t="s">
        <v>5370</v>
      </c>
      <c r="I4042" s="22">
        <v>12582199</v>
      </c>
      <c r="K4042" s="6" t="s">
        <v>5464</v>
      </c>
      <c r="L4042" s="22">
        <v>48142</v>
      </c>
    </row>
    <row r="4043" spans="2:12">
      <c r="B4043" s="6" t="s">
        <v>4908</v>
      </c>
      <c r="C4043" s="22">
        <v>318188</v>
      </c>
      <c r="E4043" s="6" t="s">
        <v>4935</v>
      </c>
      <c r="F4043" s="22">
        <v>0</v>
      </c>
      <c r="H4043" s="6" t="s">
        <v>5371</v>
      </c>
      <c r="I4043" s="22">
        <v>0</v>
      </c>
      <c r="K4043" s="6" t="s">
        <v>5465</v>
      </c>
      <c r="L4043" s="22">
        <v>241672</v>
      </c>
    </row>
    <row r="4044" spans="2:12">
      <c r="B4044" s="6" t="s">
        <v>4909</v>
      </c>
      <c r="C4044" s="22">
        <v>0</v>
      </c>
      <c r="E4044" s="6" t="s">
        <v>4936</v>
      </c>
      <c r="F4044" s="22">
        <v>13955</v>
      </c>
      <c r="H4044" s="6" t="s">
        <v>5372</v>
      </c>
      <c r="I4044" s="22">
        <v>0</v>
      </c>
      <c r="K4044" s="6" t="s">
        <v>5466</v>
      </c>
      <c r="L4044" s="22">
        <v>0</v>
      </c>
    </row>
    <row r="4045" spans="2:12">
      <c r="B4045" s="6" t="s">
        <v>4910</v>
      </c>
      <c r="C4045" s="22">
        <v>427279</v>
      </c>
      <c r="E4045" s="6" t="s">
        <v>4937</v>
      </c>
      <c r="F4045" s="22">
        <v>0</v>
      </c>
      <c r="H4045" s="6" t="s">
        <v>6924</v>
      </c>
      <c r="I4045" s="22">
        <v>0</v>
      </c>
      <c r="K4045" s="6" t="s">
        <v>5469</v>
      </c>
      <c r="L4045" s="22">
        <v>12906954</v>
      </c>
    </row>
    <row r="4046" spans="2:12">
      <c r="B4046" s="6" t="s">
        <v>4911</v>
      </c>
      <c r="C4046" s="22">
        <v>0</v>
      </c>
      <c r="E4046" s="6" t="s">
        <v>4938</v>
      </c>
      <c r="F4046" s="22">
        <v>10069</v>
      </c>
      <c r="H4046" s="6" t="s">
        <v>5373</v>
      </c>
      <c r="I4046" s="22">
        <v>0</v>
      </c>
      <c r="K4046" s="6" t="s">
        <v>5470</v>
      </c>
      <c r="L4046" s="22">
        <v>319425</v>
      </c>
    </row>
    <row r="4047" spans="2:12">
      <c r="B4047" s="6" t="s">
        <v>4912</v>
      </c>
      <c r="C4047" s="22">
        <v>0</v>
      </c>
      <c r="E4047" s="6" t="s">
        <v>4939</v>
      </c>
      <c r="F4047" s="22">
        <v>1354001</v>
      </c>
      <c r="H4047" s="6" t="s">
        <v>5374</v>
      </c>
      <c r="I4047" s="22">
        <v>0</v>
      </c>
      <c r="K4047" s="6" t="s">
        <v>5471</v>
      </c>
      <c r="L4047" s="22">
        <v>47340</v>
      </c>
    </row>
    <row r="4048" spans="2:12">
      <c r="B4048" s="6" t="s">
        <v>4913</v>
      </c>
      <c r="C4048" s="22">
        <v>684037</v>
      </c>
      <c r="E4048" s="6" t="s">
        <v>4940</v>
      </c>
      <c r="F4048" s="22">
        <v>750000</v>
      </c>
      <c r="H4048" s="6" t="s">
        <v>6925</v>
      </c>
      <c r="I4048" s="22">
        <v>0</v>
      </c>
      <c r="K4048" s="6" t="s">
        <v>5472</v>
      </c>
      <c r="L4048" s="22">
        <v>14286465</v>
      </c>
    </row>
    <row r="4049" spans="2:12">
      <c r="B4049" s="6" t="s">
        <v>4914</v>
      </c>
      <c r="C4049" s="22">
        <v>1066019</v>
      </c>
      <c r="E4049" s="6" t="s">
        <v>4941</v>
      </c>
      <c r="F4049" s="22">
        <v>3200914</v>
      </c>
      <c r="H4049" s="6" t="s">
        <v>5375</v>
      </c>
      <c r="I4049" s="22">
        <v>57750</v>
      </c>
      <c r="K4049" s="6" t="s">
        <v>5473</v>
      </c>
      <c r="L4049" s="22">
        <v>54409231</v>
      </c>
    </row>
    <row r="4050" spans="2:12">
      <c r="B4050" s="6" t="s">
        <v>4915</v>
      </c>
      <c r="C4050" s="22">
        <v>0</v>
      </c>
      <c r="E4050" s="6" t="s">
        <v>4942</v>
      </c>
      <c r="F4050" s="22">
        <v>2030395</v>
      </c>
      <c r="H4050" s="6" t="s">
        <v>7362</v>
      </c>
      <c r="I4050" s="22">
        <v>0</v>
      </c>
      <c r="K4050" s="6" t="s">
        <v>5474</v>
      </c>
      <c r="L4050" s="22">
        <v>0</v>
      </c>
    </row>
    <row r="4051" spans="2:12">
      <c r="B4051" s="6" t="s">
        <v>4916</v>
      </c>
      <c r="C4051" s="22">
        <v>524221</v>
      </c>
      <c r="E4051" s="6" t="s">
        <v>6882</v>
      </c>
      <c r="F4051" s="22">
        <v>0</v>
      </c>
      <c r="H4051" s="6" t="s">
        <v>5377</v>
      </c>
      <c r="I4051" s="22">
        <v>1494979</v>
      </c>
      <c r="K4051" s="6" t="s">
        <v>5475</v>
      </c>
      <c r="L4051" s="22">
        <v>0</v>
      </c>
    </row>
    <row r="4052" spans="2:12">
      <c r="B4052" s="6" t="s">
        <v>4917</v>
      </c>
      <c r="C4052" s="22">
        <v>0</v>
      </c>
      <c r="E4052" s="6" t="s">
        <v>4943</v>
      </c>
      <c r="F4052" s="22">
        <v>14497</v>
      </c>
      <c r="H4052" s="6" t="s">
        <v>5379</v>
      </c>
      <c r="I4052" s="22">
        <v>0</v>
      </c>
      <c r="K4052" s="6" t="s">
        <v>5476</v>
      </c>
      <c r="L4052" s="22">
        <v>0</v>
      </c>
    </row>
    <row r="4053" spans="2:12">
      <c r="B4053" s="6" t="s">
        <v>4918</v>
      </c>
      <c r="C4053" s="22">
        <v>1498951</v>
      </c>
      <c r="E4053" s="6" t="s">
        <v>4944</v>
      </c>
      <c r="F4053" s="22">
        <v>21005</v>
      </c>
      <c r="H4053" s="6" t="s">
        <v>5380</v>
      </c>
      <c r="I4053" s="22">
        <v>0</v>
      </c>
      <c r="K4053" s="6" t="s">
        <v>5477</v>
      </c>
      <c r="L4053" s="22">
        <v>539976</v>
      </c>
    </row>
    <row r="4054" spans="2:12">
      <c r="B4054" s="6" t="s">
        <v>4919</v>
      </c>
      <c r="C4054" s="22">
        <v>142060</v>
      </c>
      <c r="E4054" s="6" t="s">
        <v>4945</v>
      </c>
      <c r="F4054" s="22">
        <v>6350864</v>
      </c>
      <c r="H4054" s="6" t="s">
        <v>6926</v>
      </c>
      <c r="I4054" s="22">
        <v>16100</v>
      </c>
      <c r="K4054" s="6" t="s">
        <v>6936</v>
      </c>
      <c r="L4054" s="22">
        <v>0</v>
      </c>
    </row>
    <row r="4055" spans="2:12">
      <c r="B4055" s="6" t="s">
        <v>4920</v>
      </c>
      <c r="C4055" s="22">
        <v>0</v>
      </c>
      <c r="E4055" s="6" t="s">
        <v>4946</v>
      </c>
      <c r="F4055" s="22">
        <v>0</v>
      </c>
      <c r="H4055" s="6" t="s">
        <v>5381</v>
      </c>
      <c r="I4055" s="22">
        <v>668685</v>
      </c>
      <c r="K4055" s="6" t="s">
        <v>5478</v>
      </c>
      <c r="L4055" s="22">
        <v>90454</v>
      </c>
    </row>
    <row r="4056" spans="2:12">
      <c r="B4056" s="6" t="s">
        <v>4921</v>
      </c>
      <c r="C4056" s="22">
        <v>102633</v>
      </c>
      <c r="E4056" s="6" t="s">
        <v>4947</v>
      </c>
      <c r="F4056" s="22">
        <v>1834772</v>
      </c>
      <c r="H4056" s="6" t="s">
        <v>5382</v>
      </c>
      <c r="I4056" s="22">
        <v>2954443</v>
      </c>
      <c r="K4056" s="6" t="s">
        <v>7373</v>
      </c>
      <c r="L4056" s="22">
        <v>0</v>
      </c>
    </row>
    <row r="4057" spans="2:12">
      <c r="B4057" s="6" t="s">
        <v>4922</v>
      </c>
      <c r="C4057" s="22">
        <v>96856</v>
      </c>
      <c r="E4057" s="6" t="s">
        <v>4948</v>
      </c>
      <c r="F4057" s="22">
        <v>0</v>
      </c>
      <c r="H4057" s="6" t="s">
        <v>5383</v>
      </c>
      <c r="I4057" s="22">
        <v>31528</v>
      </c>
      <c r="K4057" s="6" t="s">
        <v>5479</v>
      </c>
      <c r="L4057" s="22">
        <v>0</v>
      </c>
    </row>
    <row r="4058" spans="2:12">
      <c r="B4058" s="6" t="s">
        <v>4923</v>
      </c>
      <c r="C4058" s="22">
        <v>603336</v>
      </c>
      <c r="E4058" s="6" t="s">
        <v>4949</v>
      </c>
      <c r="F4058" s="22">
        <v>2658</v>
      </c>
      <c r="H4058" s="6" t="s">
        <v>7363</v>
      </c>
      <c r="I4058" s="22">
        <v>0</v>
      </c>
      <c r="K4058" s="6" t="s">
        <v>5480</v>
      </c>
      <c r="L4058" s="22">
        <v>4524519</v>
      </c>
    </row>
    <row r="4059" spans="2:12">
      <c r="B4059" s="6" t="s">
        <v>4924</v>
      </c>
      <c r="C4059" s="22">
        <v>82824</v>
      </c>
      <c r="E4059" s="6" t="s">
        <v>4950</v>
      </c>
      <c r="F4059" s="22">
        <v>19394</v>
      </c>
      <c r="H4059" s="6" t="s">
        <v>7364</v>
      </c>
      <c r="I4059" s="22">
        <v>0</v>
      </c>
      <c r="K4059" s="6" t="s">
        <v>5482</v>
      </c>
      <c r="L4059" s="22">
        <v>40649</v>
      </c>
    </row>
    <row r="4060" spans="2:12">
      <c r="B4060" s="6" t="s">
        <v>4925</v>
      </c>
      <c r="C4060" s="22">
        <v>51595</v>
      </c>
      <c r="E4060" s="6" t="s">
        <v>4951</v>
      </c>
      <c r="F4060" s="22">
        <v>22304</v>
      </c>
      <c r="H4060" s="6" t="s">
        <v>5384</v>
      </c>
      <c r="I4060" s="22">
        <v>0</v>
      </c>
      <c r="K4060" s="6" t="s">
        <v>7374</v>
      </c>
      <c r="L4060" s="22">
        <v>0</v>
      </c>
    </row>
    <row r="4061" spans="2:12">
      <c r="B4061" s="6" t="s">
        <v>4926</v>
      </c>
      <c r="C4061" s="22">
        <v>0</v>
      </c>
      <c r="E4061" s="6" t="s">
        <v>4952</v>
      </c>
      <c r="F4061" s="22">
        <v>2236543</v>
      </c>
      <c r="H4061" s="6" t="s">
        <v>5385</v>
      </c>
      <c r="I4061" s="22">
        <v>0</v>
      </c>
      <c r="K4061" s="6" t="s">
        <v>5485</v>
      </c>
      <c r="L4061" s="22">
        <v>0</v>
      </c>
    </row>
    <row r="4062" spans="2:12">
      <c r="B4062" s="6" t="s">
        <v>4927</v>
      </c>
      <c r="C4062" s="22">
        <v>0</v>
      </c>
      <c r="E4062" s="6" t="s">
        <v>4953</v>
      </c>
      <c r="F4062" s="22">
        <v>16507047</v>
      </c>
      <c r="H4062" s="6" t="s">
        <v>5386</v>
      </c>
      <c r="I4062" s="22">
        <v>3436048</v>
      </c>
      <c r="K4062" s="6" t="s">
        <v>5486</v>
      </c>
      <c r="L4062" s="22">
        <v>7419274</v>
      </c>
    </row>
    <row r="4063" spans="2:12">
      <c r="B4063" s="6" t="s">
        <v>4928</v>
      </c>
      <c r="C4063" s="22">
        <v>47070</v>
      </c>
      <c r="E4063" s="6" t="s">
        <v>4954</v>
      </c>
      <c r="F4063" s="22">
        <v>2399586</v>
      </c>
      <c r="H4063" s="6" t="s">
        <v>5387</v>
      </c>
      <c r="I4063" s="22">
        <v>0</v>
      </c>
      <c r="K4063" s="6" t="s">
        <v>5487</v>
      </c>
      <c r="L4063" s="22">
        <v>0</v>
      </c>
    </row>
    <row r="4064" spans="2:12">
      <c r="B4064" s="6" t="s">
        <v>4929</v>
      </c>
      <c r="C4064" s="22">
        <v>308338</v>
      </c>
      <c r="E4064" s="6" t="s">
        <v>4955</v>
      </c>
      <c r="F4064" s="22">
        <v>0</v>
      </c>
      <c r="H4064" s="6" t="s">
        <v>5388</v>
      </c>
      <c r="I4064" s="22">
        <v>985453</v>
      </c>
      <c r="K4064" s="6" t="s">
        <v>5488</v>
      </c>
      <c r="L4064" s="22">
        <v>0</v>
      </c>
    </row>
    <row r="4065" spans="2:12">
      <c r="B4065" s="6" t="s">
        <v>4930</v>
      </c>
      <c r="C4065" s="22">
        <v>4244596</v>
      </c>
      <c r="E4065" s="6" t="s">
        <v>4960</v>
      </c>
      <c r="F4065" s="22">
        <v>83169</v>
      </c>
      <c r="H4065" s="6" t="s">
        <v>5390</v>
      </c>
      <c r="I4065" s="22">
        <v>8756</v>
      </c>
      <c r="K4065" s="6" t="s">
        <v>5489</v>
      </c>
      <c r="L4065" s="22">
        <v>1488636</v>
      </c>
    </row>
    <row r="4066" spans="2:12">
      <c r="B4066" s="6" t="s">
        <v>4931</v>
      </c>
      <c r="C4066" s="22">
        <v>1735994</v>
      </c>
      <c r="E4066" s="6" t="s">
        <v>4961</v>
      </c>
      <c r="F4066" s="22">
        <v>104875</v>
      </c>
      <c r="H4066" s="6" t="s">
        <v>5391</v>
      </c>
      <c r="I4066" s="22">
        <v>0</v>
      </c>
      <c r="K4066" s="6" t="s">
        <v>6937</v>
      </c>
      <c r="L4066" s="22">
        <v>0</v>
      </c>
    </row>
    <row r="4067" spans="2:12">
      <c r="B4067" s="6" t="s">
        <v>4932</v>
      </c>
      <c r="C4067" s="22">
        <v>0</v>
      </c>
      <c r="E4067" s="6" t="s">
        <v>4962</v>
      </c>
      <c r="F4067" s="22">
        <v>1417219</v>
      </c>
      <c r="H4067" s="6" t="s">
        <v>5392</v>
      </c>
      <c r="I4067" s="22">
        <v>0</v>
      </c>
      <c r="K4067" s="6" t="s">
        <v>5492</v>
      </c>
      <c r="L4067" s="22">
        <v>0</v>
      </c>
    </row>
    <row r="4068" spans="2:12">
      <c r="B4068" s="6" t="s">
        <v>4933</v>
      </c>
      <c r="C4068" s="22">
        <v>0</v>
      </c>
      <c r="E4068" s="6" t="s">
        <v>4963</v>
      </c>
      <c r="F4068" s="22">
        <v>125757</v>
      </c>
      <c r="H4068" s="6" t="s">
        <v>6927</v>
      </c>
      <c r="I4068" s="22">
        <v>2055</v>
      </c>
      <c r="K4068" s="6" t="s">
        <v>5493</v>
      </c>
      <c r="L4068" s="22">
        <v>0</v>
      </c>
    </row>
    <row r="4069" spans="2:12">
      <c r="B4069" s="6" t="s">
        <v>4934</v>
      </c>
      <c r="C4069" s="22">
        <v>0</v>
      </c>
      <c r="E4069" s="6" t="s">
        <v>4964</v>
      </c>
      <c r="F4069" s="22">
        <v>0</v>
      </c>
      <c r="H4069" s="6" t="s">
        <v>5393</v>
      </c>
      <c r="I4069" s="22">
        <v>456398</v>
      </c>
      <c r="K4069" s="6" t="s">
        <v>7798</v>
      </c>
      <c r="L4069" s="22">
        <v>0</v>
      </c>
    </row>
    <row r="4070" spans="2:12">
      <c r="B4070" s="6" t="s">
        <v>4935</v>
      </c>
      <c r="C4070" s="22">
        <v>0</v>
      </c>
      <c r="E4070" s="6" t="s">
        <v>4965</v>
      </c>
      <c r="F4070" s="22">
        <v>495693</v>
      </c>
      <c r="H4070" s="6" t="s">
        <v>5395</v>
      </c>
      <c r="I4070" s="22">
        <v>109729</v>
      </c>
      <c r="K4070" s="6" t="s">
        <v>5495</v>
      </c>
      <c r="L4070" s="22">
        <v>476877</v>
      </c>
    </row>
    <row r="4071" spans="2:12">
      <c r="B4071" s="6" t="s">
        <v>4936</v>
      </c>
      <c r="C4071" s="22">
        <v>126340</v>
      </c>
      <c r="E4071" s="6" t="s">
        <v>4966</v>
      </c>
      <c r="F4071" s="22">
        <v>1850790</v>
      </c>
      <c r="H4071" s="6" t="s">
        <v>5397</v>
      </c>
      <c r="I4071" s="22">
        <v>0</v>
      </c>
      <c r="K4071" s="6" t="s">
        <v>5496</v>
      </c>
      <c r="L4071" s="22">
        <v>169506</v>
      </c>
    </row>
    <row r="4072" spans="2:12">
      <c r="B4072" s="6" t="s">
        <v>4937</v>
      </c>
      <c r="C4072" s="22">
        <v>0</v>
      </c>
      <c r="E4072" s="6" t="s">
        <v>4967</v>
      </c>
      <c r="F4072" s="22">
        <v>2911806</v>
      </c>
      <c r="H4072" s="6" t="s">
        <v>5399</v>
      </c>
      <c r="I4072" s="22">
        <v>79302</v>
      </c>
      <c r="K4072" s="6" t="s">
        <v>5497</v>
      </c>
      <c r="L4072" s="22">
        <v>538903</v>
      </c>
    </row>
    <row r="4073" spans="2:12">
      <c r="B4073" s="6" t="s">
        <v>4938</v>
      </c>
      <c r="C4073" s="22">
        <v>0</v>
      </c>
      <c r="E4073" s="6" t="s">
        <v>4968</v>
      </c>
      <c r="F4073" s="22">
        <v>0</v>
      </c>
      <c r="H4073" s="6" t="s">
        <v>5401</v>
      </c>
      <c r="I4073" s="22">
        <v>0</v>
      </c>
      <c r="K4073" s="6" t="s">
        <v>5499</v>
      </c>
      <c r="L4073" s="22">
        <v>1961944</v>
      </c>
    </row>
    <row r="4074" spans="2:12">
      <c r="B4074" s="6" t="s">
        <v>4939</v>
      </c>
      <c r="C4074" s="22">
        <v>2121466</v>
      </c>
      <c r="E4074" s="6" t="s">
        <v>4970</v>
      </c>
      <c r="F4074" s="22">
        <v>7955797</v>
      </c>
      <c r="H4074" s="6" t="s">
        <v>5402</v>
      </c>
      <c r="I4074" s="22">
        <v>248397</v>
      </c>
      <c r="K4074" s="6" t="s">
        <v>5500</v>
      </c>
      <c r="L4074" s="22">
        <v>18201203</v>
      </c>
    </row>
    <row r="4075" spans="2:12">
      <c r="B4075" s="6" t="s">
        <v>4940</v>
      </c>
      <c r="C4075" s="22">
        <v>92667</v>
      </c>
      <c r="E4075" s="6" t="s">
        <v>4972</v>
      </c>
      <c r="F4075" s="22">
        <v>0</v>
      </c>
      <c r="H4075" s="6" t="s">
        <v>5403</v>
      </c>
      <c r="I4075" s="22">
        <v>59617</v>
      </c>
      <c r="K4075" s="6" t="s">
        <v>7375</v>
      </c>
      <c r="L4075" s="22">
        <v>2564006</v>
      </c>
    </row>
    <row r="4076" spans="2:12">
      <c r="B4076" s="6" t="s">
        <v>4941</v>
      </c>
      <c r="C4076" s="22">
        <v>1711777</v>
      </c>
      <c r="E4076" s="6" t="s">
        <v>4973</v>
      </c>
      <c r="F4076" s="22">
        <v>668995</v>
      </c>
      <c r="H4076" s="6" t="s">
        <v>5404</v>
      </c>
      <c r="I4076" s="22">
        <v>135827</v>
      </c>
      <c r="K4076" s="6" t="s">
        <v>5501</v>
      </c>
      <c r="L4076" s="22">
        <v>3476038</v>
      </c>
    </row>
    <row r="4077" spans="2:12">
      <c r="B4077" s="6" t="s">
        <v>4942</v>
      </c>
      <c r="C4077" s="22">
        <v>2628561</v>
      </c>
      <c r="E4077" s="6" t="s">
        <v>4974</v>
      </c>
      <c r="F4077" s="22">
        <v>29390</v>
      </c>
      <c r="H4077" s="6" t="s">
        <v>7365</v>
      </c>
      <c r="I4077" s="22">
        <v>0</v>
      </c>
      <c r="K4077" s="6" t="s">
        <v>7799</v>
      </c>
      <c r="L4077" s="22">
        <v>0</v>
      </c>
    </row>
    <row r="4078" spans="2:12">
      <c r="B4078" s="6" t="s">
        <v>4943</v>
      </c>
      <c r="C4078" s="22">
        <v>349771</v>
      </c>
      <c r="E4078" s="6" t="s">
        <v>4975</v>
      </c>
      <c r="F4078" s="22">
        <v>47651</v>
      </c>
      <c r="H4078" s="6" t="s">
        <v>5406</v>
      </c>
      <c r="I4078" s="22">
        <v>60648</v>
      </c>
      <c r="K4078" s="6" t="s">
        <v>5502</v>
      </c>
      <c r="L4078" s="22">
        <v>0</v>
      </c>
    </row>
    <row r="4079" spans="2:12">
      <c r="B4079" s="6" t="s">
        <v>4944</v>
      </c>
      <c r="C4079" s="22">
        <v>0</v>
      </c>
      <c r="E4079" s="6" t="s">
        <v>4977</v>
      </c>
      <c r="F4079" s="22">
        <v>0</v>
      </c>
      <c r="H4079" s="6" t="s">
        <v>6928</v>
      </c>
      <c r="I4079" s="22">
        <v>0</v>
      </c>
      <c r="K4079" s="6" t="s">
        <v>5506</v>
      </c>
      <c r="L4079" s="22">
        <v>47077</v>
      </c>
    </row>
    <row r="4080" spans="2:12">
      <c r="B4080" s="6" t="s">
        <v>4945</v>
      </c>
      <c r="C4080" s="22">
        <v>10921111</v>
      </c>
      <c r="E4080" s="6" t="s">
        <v>4978</v>
      </c>
      <c r="F4080" s="22">
        <v>0</v>
      </c>
      <c r="H4080" s="6" t="s">
        <v>5407</v>
      </c>
      <c r="I4080" s="22">
        <v>660740</v>
      </c>
      <c r="K4080" s="6" t="s">
        <v>6938</v>
      </c>
      <c r="L4080" s="22">
        <v>64640</v>
      </c>
    </row>
    <row r="4081" spans="2:12">
      <c r="B4081" s="6" t="s">
        <v>4946</v>
      </c>
      <c r="C4081" s="22">
        <v>0</v>
      </c>
      <c r="E4081" s="6" t="s">
        <v>4979</v>
      </c>
      <c r="F4081" s="22">
        <v>1051656</v>
      </c>
      <c r="H4081" s="6" t="s">
        <v>5408</v>
      </c>
      <c r="I4081" s="22">
        <v>38299</v>
      </c>
      <c r="K4081" s="6" t="s">
        <v>5507</v>
      </c>
      <c r="L4081" s="22">
        <v>2311552</v>
      </c>
    </row>
    <row r="4082" spans="2:12">
      <c r="B4082" s="6" t="s">
        <v>4947</v>
      </c>
      <c r="C4082" s="22">
        <v>1315813</v>
      </c>
      <c r="E4082" s="6" t="s">
        <v>4980</v>
      </c>
      <c r="F4082" s="22">
        <v>51964</v>
      </c>
      <c r="H4082" s="6" t="s">
        <v>5409</v>
      </c>
      <c r="I4082" s="22">
        <v>22239928</v>
      </c>
      <c r="K4082" s="6" t="s">
        <v>5508</v>
      </c>
      <c r="L4082" s="22">
        <v>10824766</v>
      </c>
    </row>
    <row r="4083" spans="2:12">
      <c r="B4083" s="6" t="s">
        <v>4948</v>
      </c>
      <c r="C4083" s="22">
        <v>0</v>
      </c>
      <c r="E4083" s="6" t="s">
        <v>4981</v>
      </c>
      <c r="F4083" s="22">
        <v>0</v>
      </c>
      <c r="H4083" s="6" t="s">
        <v>5411</v>
      </c>
      <c r="I4083" s="22">
        <v>0</v>
      </c>
      <c r="K4083" s="6" t="s">
        <v>5509</v>
      </c>
      <c r="L4083" s="22">
        <v>6357634</v>
      </c>
    </row>
    <row r="4084" spans="2:12">
      <c r="B4084" s="6" t="s">
        <v>4949</v>
      </c>
      <c r="C4084" s="22">
        <v>0</v>
      </c>
      <c r="E4084" s="6" t="s">
        <v>4982</v>
      </c>
      <c r="F4084" s="22">
        <v>178581</v>
      </c>
      <c r="H4084" s="6" t="s">
        <v>5412</v>
      </c>
      <c r="I4084" s="22">
        <v>854994</v>
      </c>
      <c r="K4084" s="6" t="s">
        <v>5510</v>
      </c>
      <c r="L4084" s="22">
        <v>0</v>
      </c>
    </row>
    <row r="4085" spans="2:12">
      <c r="B4085" s="6" t="s">
        <v>4950</v>
      </c>
      <c r="C4085" s="22">
        <v>46972</v>
      </c>
      <c r="E4085" s="6" t="s">
        <v>4983</v>
      </c>
      <c r="F4085" s="22">
        <v>0</v>
      </c>
      <c r="H4085" s="6" t="s">
        <v>5413</v>
      </c>
      <c r="I4085" s="22">
        <v>0</v>
      </c>
      <c r="K4085" s="6" t="s">
        <v>5512</v>
      </c>
      <c r="L4085" s="22">
        <v>849360</v>
      </c>
    </row>
    <row r="4086" spans="2:12">
      <c r="B4086" s="6" t="s">
        <v>4951</v>
      </c>
      <c r="C4086" s="22">
        <v>31649</v>
      </c>
      <c r="E4086" s="6" t="s">
        <v>6883</v>
      </c>
      <c r="F4086" s="22">
        <v>0</v>
      </c>
      <c r="H4086" s="6" t="s">
        <v>6929</v>
      </c>
      <c r="I4086" s="22">
        <v>0</v>
      </c>
      <c r="K4086" s="6" t="s">
        <v>5513</v>
      </c>
      <c r="L4086" s="22">
        <v>0</v>
      </c>
    </row>
    <row r="4087" spans="2:12">
      <c r="B4087" s="6" t="s">
        <v>4952</v>
      </c>
      <c r="C4087" s="22">
        <v>3616102</v>
      </c>
      <c r="E4087" s="6" t="s">
        <v>4984</v>
      </c>
      <c r="F4087" s="22">
        <v>892</v>
      </c>
      <c r="H4087" s="6" t="s">
        <v>5415</v>
      </c>
      <c r="I4087" s="22">
        <v>0</v>
      </c>
      <c r="K4087" s="6" t="s">
        <v>5515</v>
      </c>
      <c r="L4087" s="22">
        <v>0</v>
      </c>
    </row>
    <row r="4088" spans="2:12">
      <c r="B4088" s="6" t="s">
        <v>4953</v>
      </c>
      <c r="C4088" s="22">
        <v>17795400</v>
      </c>
      <c r="E4088" s="6" t="s">
        <v>4985</v>
      </c>
      <c r="F4088" s="22">
        <v>0</v>
      </c>
      <c r="H4088" s="6" t="s">
        <v>6930</v>
      </c>
      <c r="I4088" s="22">
        <v>0</v>
      </c>
      <c r="K4088" s="6" t="s">
        <v>5516</v>
      </c>
      <c r="L4088" s="22">
        <v>0</v>
      </c>
    </row>
    <row r="4089" spans="2:12">
      <c r="B4089" s="6" t="s">
        <v>4954</v>
      </c>
      <c r="C4089" s="22">
        <v>641021</v>
      </c>
      <c r="E4089" s="6" t="s">
        <v>4986</v>
      </c>
      <c r="F4089" s="22">
        <v>1961410</v>
      </c>
      <c r="H4089" s="6" t="s">
        <v>5416</v>
      </c>
      <c r="I4089" s="22">
        <v>68806</v>
      </c>
      <c r="K4089" s="6" t="s">
        <v>7800</v>
      </c>
      <c r="L4089" s="22">
        <v>0</v>
      </c>
    </row>
    <row r="4090" spans="2:12">
      <c r="B4090" s="6" t="s">
        <v>4955</v>
      </c>
      <c r="C4090" s="22">
        <v>25032</v>
      </c>
      <c r="E4090" s="6" t="s">
        <v>4987</v>
      </c>
      <c r="F4090" s="22">
        <v>9030390</v>
      </c>
      <c r="H4090" s="6" t="s">
        <v>6931</v>
      </c>
      <c r="I4090" s="22">
        <v>0</v>
      </c>
      <c r="K4090" s="6" t="s">
        <v>5518</v>
      </c>
      <c r="L4090" s="22">
        <v>11100</v>
      </c>
    </row>
    <row r="4091" spans="2:12">
      <c r="B4091" s="6" t="s">
        <v>4956</v>
      </c>
      <c r="C4091" s="22">
        <v>0</v>
      </c>
      <c r="E4091" s="6" t="s">
        <v>4988</v>
      </c>
      <c r="F4091" s="22">
        <v>0</v>
      </c>
      <c r="H4091" s="6" t="s">
        <v>5417</v>
      </c>
      <c r="I4091" s="22">
        <v>211094</v>
      </c>
      <c r="K4091" s="6" t="s">
        <v>5519</v>
      </c>
      <c r="L4091" s="22">
        <v>0</v>
      </c>
    </row>
    <row r="4092" spans="2:12">
      <c r="B4092" s="6" t="s">
        <v>4957</v>
      </c>
      <c r="C4092" s="22">
        <v>0</v>
      </c>
      <c r="E4092" s="6" t="s">
        <v>4989</v>
      </c>
      <c r="F4092" s="22">
        <v>4128853</v>
      </c>
      <c r="H4092" s="6" t="s">
        <v>5418</v>
      </c>
      <c r="I4092" s="22">
        <v>112014</v>
      </c>
      <c r="K4092" s="6" t="s">
        <v>5520</v>
      </c>
      <c r="L4092" s="22">
        <v>0</v>
      </c>
    </row>
    <row r="4093" spans="2:12">
      <c r="B4093" s="6" t="s">
        <v>4958</v>
      </c>
      <c r="C4093" s="22">
        <v>0</v>
      </c>
      <c r="E4093" s="6" t="s">
        <v>4991</v>
      </c>
      <c r="F4093" s="22">
        <v>0</v>
      </c>
      <c r="H4093" s="6" t="s">
        <v>5419</v>
      </c>
      <c r="I4093" s="22">
        <v>0</v>
      </c>
      <c r="K4093" s="6" t="s">
        <v>5521</v>
      </c>
      <c r="L4093" s="22">
        <v>206504</v>
      </c>
    </row>
    <row r="4094" spans="2:12">
      <c r="B4094" s="6" t="s">
        <v>4959</v>
      </c>
      <c r="C4094" s="22">
        <v>0</v>
      </c>
      <c r="E4094" s="6" t="s">
        <v>4992</v>
      </c>
      <c r="F4094" s="22">
        <v>0</v>
      </c>
      <c r="H4094" s="6" t="s">
        <v>5420</v>
      </c>
      <c r="I4094" s="22">
        <v>115047</v>
      </c>
      <c r="K4094" s="6" t="s">
        <v>5523</v>
      </c>
      <c r="L4094" s="22">
        <v>44040</v>
      </c>
    </row>
    <row r="4095" spans="2:12">
      <c r="B4095" s="6" t="s">
        <v>4960</v>
      </c>
      <c r="C4095" s="22">
        <v>84615</v>
      </c>
      <c r="E4095" s="6" t="s">
        <v>6884</v>
      </c>
      <c r="F4095" s="22">
        <v>0</v>
      </c>
      <c r="H4095" s="6" t="s">
        <v>7366</v>
      </c>
      <c r="I4095" s="22">
        <v>0</v>
      </c>
      <c r="K4095" s="6" t="s">
        <v>5524</v>
      </c>
      <c r="L4095" s="22">
        <v>0</v>
      </c>
    </row>
    <row r="4096" spans="2:12">
      <c r="B4096" s="6" t="s">
        <v>4961</v>
      </c>
      <c r="C4096" s="22">
        <v>344769</v>
      </c>
      <c r="E4096" s="6" t="s">
        <v>4993</v>
      </c>
      <c r="F4096" s="22">
        <v>0</v>
      </c>
      <c r="H4096" s="6" t="s">
        <v>7367</v>
      </c>
      <c r="I4096" s="22">
        <v>0</v>
      </c>
      <c r="K4096" s="6" t="s">
        <v>5525</v>
      </c>
      <c r="L4096" s="22">
        <v>0</v>
      </c>
    </row>
    <row r="4097" spans="2:12">
      <c r="B4097" s="6" t="s">
        <v>4962</v>
      </c>
      <c r="C4097" s="22">
        <v>2336953</v>
      </c>
      <c r="E4097" s="6" t="s">
        <v>4994</v>
      </c>
      <c r="F4097" s="22">
        <v>6445137</v>
      </c>
      <c r="H4097" s="6" t="s">
        <v>5422</v>
      </c>
      <c r="I4097" s="22">
        <v>24066</v>
      </c>
      <c r="K4097" s="6" t="s">
        <v>6939</v>
      </c>
      <c r="L4097" s="22">
        <v>117381</v>
      </c>
    </row>
    <row r="4098" spans="2:12">
      <c r="B4098" s="6" t="s">
        <v>4963</v>
      </c>
      <c r="C4098" s="22">
        <v>167676</v>
      </c>
      <c r="E4098" s="6" t="s">
        <v>4995</v>
      </c>
      <c r="F4098" s="22">
        <v>0</v>
      </c>
      <c r="H4098" s="6" t="s">
        <v>5425</v>
      </c>
      <c r="I4098" s="22">
        <v>1295125</v>
      </c>
      <c r="K4098" s="6" t="s">
        <v>5526</v>
      </c>
      <c r="L4098" s="22">
        <v>207691</v>
      </c>
    </row>
    <row r="4099" spans="2:12">
      <c r="B4099" s="6" t="s">
        <v>4964</v>
      </c>
      <c r="C4099" s="22">
        <v>0</v>
      </c>
      <c r="E4099" s="6" t="s">
        <v>6885</v>
      </c>
      <c r="F4099" s="22">
        <v>134046</v>
      </c>
      <c r="H4099" s="6" t="s">
        <v>5426</v>
      </c>
      <c r="I4099" s="22">
        <v>0</v>
      </c>
      <c r="K4099" s="6" t="s">
        <v>5527</v>
      </c>
      <c r="L4099" s="22">
        <v>8862</v>
      </c>
    </row>
    <row r="4100" spans="2:12">
      <c r="B4100" s="6" t="s">
        <v>4965</v>
      </c>
      <c r="C4100" s="22">
        <v>81930</v>
      </c>
      <c r="E4100" s="6" t="s">
        <v>6886</v>
      </c>
      <c r="F4100" s="22">
        <v>5319</v>
      </c>
      <c r="H4100" s="6" t="s">
        <v>5427</v>
      </c>
      <c r="I4100" s="22">
        <v>3571212</v>
      </c>
      <c r="K4100" s="6" t="s">
        <v>5530</v>
      </c>
      <c r="L4100" s="22">
        <v>12400</v>
      </c>
    </row>
    <row r="4101" spans="2:12">
      <c r="B4101" s="6" t="s">
        <v>4966</v>
      </c>
      <c r="C4101" s="22">
        <v>1290191</v>
      </c>
      <c r="E4101" s="6" t="s">
        <v>4996</v>
      </c>
      <c r="F4101" s="22">
        <v>1942225</v>
      </c>
      <c r="H4101" s="6" t="s">
        <v>5429</v>
      </c>
      <c r="I4101" s="22">
        <v>62848</v>
      </c>
      <c r="K4101" s="6" t="s">
        <v>5531</v>
      </c>
      <c r="L4101" s="22">
        <v>12836</v>
      </c>
    </row>
    <row r="4102" spans="2:12">
      <c r="B4102" s="6" t="s">
        <v>4967</v>
      </c>
      <c r="C4102" s="22">
        <v>251</v>
      </c>
      <c r="E4102" s="6" t="s">
        <v>4997</v>
      </c>
      <c r="F4102" s="22">
        <v>0</v>
      </c>
      <c r="H4102" s="6" t="s">
        <v>7368</v>
      </c>
      <c r="I4102" s="22">
        <v>0</v>
      </c>
      <c r="K4102" s="6" t="s">
        <v>5532</v>
      </c>
      <c r="L4102" s="22">
        <v>39321137</v>
      </c>
    </row>
    <row r="4103" spans="2:12">
      <c r="B4103" s="6" t="s">
        <v>4968</v>
      </c>
      <c r="C4103" s="22">
        <v>0</v>
      </c>
      <c r="E4103" s="6" t="s">
        <v>4998</v>
      </c>
      <c r="F4103" s="22">
        <v>1910121</v>
      </c>
      <c r="H4103" s="6" t="s">
        <v>5430</v>
      </c>
      <c r="I4103" s="22">
        <v>15000</v>
      </c>
      <c r="K4103" s="6" t="s">
        <v>5533</v>
      </c>
      <c r="L4103" s="22">
        <v>44706</v>
      </c>
    </row>
    <row r="4104" spans="2:12">
      <c r="B4104" s="6" t="s">
        <v>4969</v>
      </c>
      <c r="C4104" s="22">
        <v>0</v>
      </c>
      <c r="E4104" s="6" t="s">
        <v>6887</v>
      </c>
      <c r="F4104" s="22">
        <v>0</v>
      </c>
      <c r="H4104" s="6" t="s">
        <v>5431</v>
      </c>
      <c r="I4104" s="22">
        <v>38131</v>
      </c>
      <c r="K4104" s="6" t="s">
        <v>5535</v>
      </c>
      <c r="L4104" s="22">
        <v>153074</v>
      </c>
    </row>
    <row r="4105" spans="2:12">
      <c r="B4105" s="6" t="s">
        <v>4970</v>
      </c>
      <c r="C4105" s="22">
        <v>5693445</v>
      </c>
      <c r="E4105" s="6" t="s">
        <v>6888</v>
      </c>
      <c r="F4105" s="22">
        <v>0</v>
      </c>
      <c r="H4105" s="6" t="s">
        <v>5433</v>
      </c>
      <c r="I4105" s="22">
        <v>0</v>
      </c>
      <c r="K4105" s="6" t="s">
        <v>5536</v>
      </c>
      <c r="L4105" s="22">
        <v>44620</v>
      </c>
    </row>
    <row r="4106" spans="2:12">
      <c r="B4106" s="6" t="s">
        <v>4971</v>
      </c>
      <c r="C4106" s="22">
        <v>0</v>
      </c>
      <c r="E4106" s="6" t="s">
        <v>4999</v>
      </c>
      <c r="F4106" s="22">
        <v>390603</v>
      </c>
      <c r="H4106" s="6" t="s">
        <v>5434</v>
      </c>
      <c r="I4106" s="22">
        <v>0</v>
      </c>
      <c r="K4106" s="6" t="s">
        <v>5537</v>
      </c>
      <c r="L4106" s="22">
        <v>245106</v>
      </c>
    </row>
    <row r="4107" spans="2:12">
      <c r="B4107" s="6" t="s">
        <v>4972</v>
      </c>
      <c r="C4107" s="22">
        <v>0</v>
      </c>
      <c r="E4107" s="6" t="s">
        <v>5000</v>
      </c>
      <c r="F4107" s="22">
        <v>697453</v>
      </c>
      <c r="H4107" s="6" t="s">
        <v>5435</v>
      </c>
      <c r="I4107" s="22">
        <v>11499278</v>
      </c>
      <c r="K4107" s="6" t="s">
        <v>5538</v>
      </c>
      <c r="L4107" s="22">
        <v>41449</v>
      </c>
    </row>
    <row r="4108" spans="2:12">
      <c r="B4108" s="6" t="s">
        <v>4973</v>
      </c>
      <c r="C4108" s="22">
        <v>17255</v>
      </c>
      <c r="E4108" s="6" t="s">
        <v>5001</v>
      </c>
      <c r="F4108" s="22">
        <v>69722</v>
      </c>
      <c r="H4108" s="6" t="s">
        <v>7369</v>
      </c>
      <c r="I4108" s="22">
        <v>0</v>
      </c>
      <c r="K4108" s="6" t="s">
        <v>7376</v>
      </c>
      <c r="L4108" s="22">
        <v>0</v>
      </c>
    </row>
    <row r="4109" spans="2:12">
      <c r="B4109" s="6" t="s">
        <v>4974</v>
      </c>
      <c r="C4109" s="22">
        <v>0</v>
      </c>
      <c r="E4109" s="6" t="s">
        <v>5002</v>
      </c>
      <c r="F4109" s="22">
        <v>0</v>
      </c>
      <c r="H4109" s="6" t="s">
        <v>6932</v>
      </c>
      <c r="I4109" s="22">
        <v>0</v>
      </c>
      <c r="K4109" s="6" t="s">
        <v>5541</v>
      </c>
      <c r="L4109" s="22">
        <v>81778</v>
      </c>
    </row>
    <row r="4110" spans="2:12">
      <c r="B4110" s="6" t="s">
        <v>4975</v>
      </c>
      <c r="C4110" s="22">
        <v>2466696</v>
      </c>
      <c r="E4110" s="6" t="s">
        <v>5003</v>
      </c>
      <c r="F4110" s="22">
        <v>0</v>
      </c>
      <c r="H4110" s="6" t="s">
        <v>5438</v>
      </c>
      <c r="I4110" s="22">
        <v>29995</v>
      </c>
      <c r="K4110" s="6" t="s">
        <v>5542</v>
      </c>
      <c r="L4110" s="22">
        <v>0</v>
      </c>
    </row>
    <row r="4111" spans="2:12">
      <c r="B4111" s="6" t="s">
        <v>4976</v>
      </c>
      <c r="C4111" s="22">
        <v>0</v>
      </c>
      <c r="E4111" s="6" t="s">
        <v>6889</v>
      </c>
      <c r="F4111" s="22">
        <v>0</v>
      </c>
      <c r="H4111" s="6" t="s">
        <v>5439</v>
      </c>
      <c r="I4111" s="22">
        <v>0</v>
      </c>
      <c r="K4111" s="6" t="s">
        <v>5544</v>
      </c>
      <c r="L4111" s="22">
        <v>0</v>
      </c>
    </row>
    <row r="4112" spans="2:12">
      <c r="B4112" s="6" t="s">
        <v>4977</v>
      </c>
      <c r="C4112" s="22">
        <v>591181</v>
      </c>
      <c r="E4112" s="6" t="s">
        <v>6890</v>
      </c>
      <c r="F4112" s="22">
        <v>0</v>
      </c>
      <c r="H4112" s="6" t="s">
        <v>5440</v>
      </c>
      <c r="I4112" s="22">
        <v>244289</v>
      </c>
      <c r="K4112" s="6" t="s">
        <v>7377</v>
      </c>
      <c r="L4112" s="22">
        <v>0</v>
      </c>
    </row>
    <row r="4113" spans="2:12">
      <c r="B4113" s="6" t="s">
        <v>4978</v>
      </c>
      <c r="C4113" s="22">
        <v>0</v>
      </c>
      <c r="E4113" s="6" t="s">
        <v>5004</v>
      </c>
      <c r="F4113" s="22">
        <v>1468787</v>
      </c>
      <c r="H4113" s="6" t="s">
        <v>5441</v>
      </c>
      <c r="I4113" s="22">
        <v>105875</v>
      </c>
      <c r="K4113" s="6" t="s">
        <v>5545</v>
      </c>
      <c r="L4113" s="22">
        <v>30066</v>
      </c>
    </row>
    <row r="4114" spans="2:12">
      <c r="B4114" s="6" t="s">
        <v>4979</v>
      </c>
      <c r="C4114" s="22">
        <v>1758202</v>
      </c>
      <c r="E4114" s="6" t="s">
        <v>5005</v>
      </c>
      <c r="F4114" s="22">
        <v>182142</v>
      </c>
      <c r="H4114" s="6" t="s">
        <v>5442</v>
      </c>
      <c r="I4114" s="22">
        <v>1023363</v>
      </c>
      <c r="K4114" s="6" t="s">
        <v>5546</v>
      </c>
      <c r="L4114" s="22">
        <v>0</v>
      </c>
    </row>
    <row r="4115" spans="2:12">
      <c r="B4115" s="6" t="s">
        <v>4980</v>
      </c>
      <c r="C4115" s="22">
        <v>84585</v>
      </c>
      <c r="E4115" s="6" t="s">
        <v>5007</v>
      </c>
      <c r="F4115" s="22">
        <v>67882</v>
      </c>
      <c r="H4115" s="6" t="s">
        <v>5443</v>
      </c>
      <c r="I4115" s="22">
        <v>37638</v>
      </c>
      <c r="K4115" s="6" t="s">
        <v>5547</v>
      </c>
      <c r="L4115" s="22">
        <v>176691</v>
      </c>
    </row>
    <row r="4116" spans="2:12">
      <c r="B4116" s="6" t="s">
        <v>4981</v>
      </c>
      <c r="C4116" s="22">
        <v>0</v>
      </c>
      <c r="E4116" s="6" t="s">
        <v>5008</v>
      </c>
      <c r="F4116" s="22">
        <v>295567</v>
      </c>
      <c r="H4116" s="6" t="s">
        <v>5444</v>
      </c>
      <c r="I4116" s="22">
        <v>0</v>
      </c>
      <c r="K4116" s="6" t="s">
        <v>5548</v>
      </c>
      <c r="L4116" s="22">
        <v>0</v>
      </c>
    </row>
    <row r="4117" spans="2:12">
      <c r="B4117" s="6" t="s">
        <v>4982</v>
      </c>
      <c r="C4117" s="22">
        <v>0</v>
      </c>
      <c r="E4117" s="6" t="s">
        <v>5009</v>
      </c>
      <c r="F4117" s="22">
        <v>677201</v>
      </c>
      <c r="H4117" s="6" t="s">
        <v>5445</v>
      </c>
      <c r="I4117" s="22">
        <v>0</v>
      </c>
      <c r="K4117" s="6" t="s">
        <v>5551</v>
      </c>
      <c r="L4117" s="22">
        <v>50779</v>
      </c>
    </row>
    <row r="4118" spans="2:12">
      <c r="B4118" s="6" t="s">
        <v>4983</v>
      </c>
      <c r="C4118" s="22">
        <v>0</v>
      </c>
      <c r="E4118" s="6" t="s">
        <v>5010</v>
      </c>
      <c r="F4118" s="22">
        <v>519176</v>
      </c>
      <c r="H4118" s="6" t="s">
        <v>5446</v>
      </c>
      <c r="I4118" s="22">
        <v>12528</v>
      </c>
      <c r="K4118" s="6" t="s">
        <v>6940</v>
      </c>
      <c r="L4118" s="22">
        <v>41152</v>
      </c>
    </row>
    <row r="4119" spans="2:12">
      <c r="B4119" s="6" t="s">
        <v>4984</v>
      </c>
      <c r="C4119" s="22">
        <v>0</v>
      </c>
      <c r="E4119" s="6" t="s">
        <v>5011</v>
      </c>
      <c r="F4119" s="22">
        <v>1190373</v>
      </c>
      <c r="H4119" s="6" t="s">
        <v>5447</v>
      </c>
      <c r="I4119" s="22">
        <v>0</v>
      </c>
      <c r="K4119" s="6" t="s">
        <v>5553</v>
      </c>
      <c r="L4119" s="22">
        <v>6875638</v>
      </c>
    </row>
    <row r="4120" spans="2:12">
      <c r="B4120" s="6" t="s">
        <v>4985</v>
      </c>
      <c r="C4120" s="22">
        <v>0</v>
      </c>
      <c r="E4120" s="6" t="s">
        <v>5012</v>
      </c>
      <c r="F4120" s="22">
        <v>0</v>
      </c>
      <c r="H4120" s="6" t="s">
        <v>5448</v>
      </c>
      <c r="I4120" s="22">
        <v>0</v>
      </c>
      <c r="K4120" s="6" t="s">
        <v>5554</v>
      </c>
      <c r="L4120" s="22">
        <v>1369131</v>
      </c>
    </row>
    <row r="4121" spans="2:12">
      <c r="B4121" s="6" t="s">
        <v>4986</v>
      </c>
      <c r="C4121" s="22">
        <v>1077486</v>
      </c>
      <c r="E4121" s="6" t="s">
        <v>5014</v>
      </c>
      <c r="F4121" s="22">
        <v>301365</v>
      </c>
      <c r="H4121" s="6" t="s">
        <v>6933</v>
      </c>
      <c r="I4121" s="22">
        <v>0</v>
      </c>
      <c r="K4121" s="6" t="s">
        <v>7378</v>
      </c>
      <c r="L4121" s="22">
        <v>0</v>
      </c>
    </row>
    <row r="4122" spans="2:12">
      <c r="B4122" s="6" t="s">
        <v>4987</v>
      </c>
      <c r="C4122" s="22">
        <v>4957241</v>
      </c>
      <c r="E4122" s="6" t="s">
        <v>5015</v>
      </c>
      <c r="F4122" s="22">
        <v>1691721</v>
      </c>
      <c r="H4122" s="6" t="s">
        <v>5451</v>
      </c>
      <c r="I4122" s="22">
        <v>0</v>
      </c>
      <c r="K4122" s="6" t="s">
        <v>7801</v>
      </c>
      <c r="L4122" s="22">
        <v>0</v>
      </c>
    </row>
    <row r="4123" spans="2:12">
      <c r="B4123" s="6" t="s">
        <v>4988</v>
      </c>
      <c r="C4123" s="22">
        <v>0</v>
      </c>
      <c r="E4123" s="6" t="s">
        <v>5016</v>
      </c>
      <c r="F4123" s="22">
        <v>16700</v>
      </c>
      <c r="H4123" s="6" t="s">
        <v>5452</v>
      </c>
      <c r="I4123" s="22">
        <v>3211703</v>
      </c>
      <c r="K4123" s="6" t="s">
        <v>7379</v>
      </c>
      <c r="L4123" s="22">
        <v>0</v>
      </c>
    </row>
    <row r="4124" spans="2:12">
      <c r="B4124" s="6" t="s">
        <v>4989</v>
      </c>
      <c r="C4124" s="22">
        <v>3549595</v>
      </c>
      <c r="E4124" s="6" t="s">
        <v>5017</v>
      </c>
      <c r="F4124" s="22">
        <v>0</v>
      </c>
      <c r="H4124" s="6" t="s">
        <v>7370</v>
      </c>
      <c r="I4124" s="22">
        <v>0</v>
      </c>
      <c r="K4124" s="6" t="s">
        <v>6941</v>
      </c>
      <c r="L4124" s="22">
        <v>0</v>
      </c>
    </row>
    <row r="4125" spans="2:12">
      <c r="B4125" s="6" t="s">
        <v>4990</v>
      </c>
      <c r="C4125" s="22">
        <v>0</v>
      </c>
      <c r="E4125" s="6" t="s">
        <v>5018</v>
      </c>
      <c r="F4125" s="22">
        <v>986679</v>
      </c>
      <c r="H4125" s="6" t="s">
        <v>5453</v>
      </c>
      <c r="I4125" s="22">
        <v>454928</v>
      </c>
      <c r="K4125" s="6" t="s">
        <v>5558</v>
      </c>
      <c r="L4125" s="22">
        <v>5333</v>
      </c>
    </row>
    <row r="4126" spans="2:12">
      <c r="B4126" s="6" t="s">
        <v>4991</v>
      </c>
      <c r="C4126" s="22">
        <v>0</v>
      </c>
      <c r="E4126" s="6" t="s">
        <v>5019</v>
      </c>
      <c r="F4126" s="22">
        <v>1206407</v>
      </c>
      <c r="H4126" s="6" t="s">
        <v>7371</v>
      </c>
      <c r="I4126" s="22">
        <v>0</v>
      </c>
      <c r="K4126" s="6" t="s">
        <v>5559</v>
      </c>
      <c r="L4126" s="22">
        <v>439943</v>
      </c>
    </row>
    <row r="4127" spans="2:12">
      <c r="B4127" s="6" t="s">
        <v>4992</v>
      </c>
      <c r="C4127" s="22">
        <v>0</v>
      </c>
      <c r="E4127" s="6" t="s">
        <v>5020</v>
      </c>
      <c r="F4127" s="22">
        <v>88790</v>
      </c>
      <c r="H4127" s="6" t="s">
        <v>6934</v>
      </c>
      <c r="I4127" s="22">
        <v>0</v>
      </c>
      <c r="K4127" s="6" t="s">
        <v>6942</v>
      </c>
      <c r="L4127" s="22">
        <v>589632</v>
      </c>
    </row>
    <row r="4128" spans="2:12">
      <c r="B4128" s="6" t="s">
        <v>4993</v>
      </c>
      <c r="C4128" s="22">
        <v>445</v>
      </c>
      <c r="E4128" s="6" t="s">
        <v>5021</v>
      </c>
      <c r="F4128" s="22">
        <v>0</v>
      </c>
      <c r="H4128" s="6" t="s">
        <v>5454</v>
      </c>
      <c r="I4128" s="22">
        <v>352158</v>
      </c>
      <c r="K4128" s="6" t="s">
        <v>7380</v>
      </c>
      <c r="L4128" s="22">
        <v>0</v>
      </c>
    </row>
    <row r="4129" spans="2:12">
      <c r="B4129" s="6" t="s">
        <v>4994</v>
      </c>
      <c r="C4129" s="22">
        <v>29311238</v>
      </c>
      <c r="E4129" s="6" t="s">
        <v>5022</v>
      </c>
      <c r="F4129" s="22">
        <v>0</v>
      </c>
      <c r="H4129" s="6" t="s">
        <v>5455</v>
      </c>
      <c r="I4129" s="22">
        <v>8997011</v>
      </c>
      <c r="K4129" s="6" t="s">
        <v>5560</v>
      </c>
      <c r="L4129" s="22">
        <v>6780</v>
      </c>
    </row>
    <row r="4130" spans="2:12">
      <c r="B4130" s="6" t="s">
        <v>4995</v>
      </c>
      <c r="C4130" s="22">
        <v>0</v>
      </c>
      <c r="E4130" s="6" t="s">
        <v>5023</v>
      </c>
      <c r="F4130" s="22">
        <v>1062</v>
      </c>
      <c r="H4130" s="6" t="s">
        <v>7372</v>
      </c>
      <c r="I4130" s="22">
        <v>0</v>
      </c>
      <c r="K4130" s="6" t="s">
        <v>5562</v>
      </c>
      <c r="L4130" s="22">
        <v>24154</v>
      </c>
    </row>
    <row r="4131" spans="2:12">
      <c r="B4131" s="6" t="s">
        <v>4996</v>
      </c>
      <c r="C4131" s="22">
        <v>1724779</v>
      </c>
      <c r="E4131" s="6" t="s">
        <v>5024</v>
      </c>
      <c r="F4131" s="22">
        <v>0</v>
      </c>
      <c r="H4131" s="6" t="s">
        <v>6935</v>
      </c>
      <c r="I4131" s="22">
        <v>0</v>
      </c>
      <c r="K4131" s="6" t="s">
        <v>5563</v>
      </c>
      <c r="L4131" s="22">
        <v>18333</v>
      </c>
    </row>
    <row r="4132" spans="2:12">
      <c r="B4132" s="6" t="s">
        <v>4997</v>
      </c>
      <c r="C4132" s="22">
        <v>0</v>
      </c>
      <c r="E4132" s="6" t="s">
        <v>5025</v>
      </c>
      <c r="F4132" s="22">
        <v>0</v>
      </c>
      <c r="H4132" s="6" t="s">
        <v>5458</v>
      </c>
      <c r="I4132" s="22">
        <v>8232569</v>
      </c>
      <c r="K4132" s="6" t="s">
        <v>5565</v>
      </c>
      <c r="L4132" s="22">
        <v>1469292</v>
      </c>
    </row>
    <row r="4133" spans="2:12">
      <c r="B4133" s="6" t="s">
        <v>4998</v>
      </c>
      <c r="C4133" s="22">
        <v>706731</v>
      </c>
      <c r="E4133" s="6" t="s">
        <v>5026</v>
      </c>
      <c r="F4133" s="22">
        <v>66924</v>
      </c>
      <c r="H4133" s="6" t="s">
        <v>5459</v>
      </c>
      <c r="I4133" s="22">
        <v>599844</v>
      </c>
      <c r="K4133" s="6" t="s">
        <v>6943</v>
      </c>
      <c r="L4133" s="22">
        <v>0</v>
      </c>
    </row>
    <row r="4134" spans="2:12">
      <c r="B4134" s="6" t="s">
        <v>4999</v>
      </c>
      <c r="C4134" s="22">
        <v>131758</v>
      </c>
      <c r="E4134" s="6" t="s">
        <v>5027</v>
      </c>
      <c r="F4134" s="22">
        <v>963</v>
      </c>
      <c r="H4134" s="6" t="s">
        <v>5461</v>
      </c>
      <c r="I4134" s="22">
        <v>67954</v>
      </c>
      <c r="K4134" s="6" t="s">
        <v>5566</v>
      </c>
      <c r="L4134" s="22">
        <v>148021</v>
      </c>
    </row>
    <row r="4135" spans="2:12">
      <c r="B4135" s="6" t="s">
        <v>5000</v>
      </c>
      <c r="C4135" s="22">
        <v>521818</v>
      </c>
      <c r="E4135" s="6" t="s">
        <v>5028</v>
      </c>
      <c r="F4135" s="22">
        <v>0</v>
      </c>
      <c r="H4135" s="6" t="s">
        <v>5462</v>
      </c>
      <c r="I4135" s="22">
        <v>99073</v>
      </c>
      <c r="K4135" s="6" t="s">
        <v>5567</v>
      </c>
      <c r="L4135" s="22">
        <v>1789929</v>
      </c>
    </row>
    <row r="4136" spans="2:12">
      <c r="B4136" s="6" t="s">
        <v>5001</v>
      </c>
      <c r="C4136" s="22">
        <v>75976</v>
      </c>
      <c r="E4136" s="6" t="s">
        <v>5029</v>
      </c>
      <c r="F4136" s="22">
        <v>161905</v>
      </c>
      <c r="H4136" s="6" t="s">
        <v>5463</v>
      </c>
      <c r="I4136" s="22">
        <v>0</v>
      </c>
      <c r="K4136" s="6" t="s">
        <v>7802</v>
      </c>
      <c r="L4136" s="22">
        <v>0</v>
      </c>
    </row>
    <row r="4137" spans="2:12">
      <c r="B4137" s="6" t="s">
        <v>5002</v>
      </c>
      <c r="C4137" s="22">
        <v>218398</v>
      </c>
      <c r="E4137" s="6" t="s">
        <v>5030</v>
      </c>
      <c r="F4137" s="22">
        <v>865782</v>
      </c>
      <c r="H4137" s="6" t="s">
        <v>5464</v>
      </c>
      <c r="I4137" s="22">
        <v>67639</v>
      </c>
      <c r="K4137" s="6" t="s">
        <v>5569</v>
      </c>
      <c r="L4137" s="22">
        <v>11157</v>
      </c>
    </row>
    <row r="4138" spans="2:12">
      <c r="B4138" s="6" t="s">
        <v>5003</v>
      </c>
      <c r="C4138" s="22">
        <v>25794</v>
      </c>
      <c r="E4138" s="6" t="s">
        <v>6891</v>
      </c>
      <c r="F4138" s="22">
        <v>0</v>
      </c>
      <c r="H4138" s="6" t="s">
        <v>5465</v>
      </c>
      <c r="I4138" s="22">
        <v>103206</v>
      </c>
      <c r="K4138" s="6" t="s">
        <v>5570</v>
      </c>
      <c r="L4138" s="22">
        <v>0</v>
      </c>
    </row>
    <row r="4139" spans="2:12">
      <c r="B4139" s="6" t="s">
        <v>5004</v>
      </c>
      <c r="C4139" s="22">
        <v>1257390</v>
      </c>
      <c r="E4139" s="6" t="s">
        <v>5031</v>
      </c>
      <c r="F4139" s="22">
        <v>154405</v>
      </c>
      <c r="H4139" s="6" t="s">
        <v>5466</v>
      </c>
      <c r="I4139" s="22">
        <v>0</v>
      </c>
      <c r="K4139" s="6" t="s">
        <v>5571</v>
      </c>
      <c r="L4139" s="22">
        <v>13348716</v>
      </c>
    </row>
    <row r="4140" spans="2:12">
      <c r="B4140" s="6" t="s">
        <v>5005</v>
      </c>
      <c r="C4140" s="22">
        <v>132946</v>
      </c>
      <c r="E4140" s="6" t="s">
        <v>6892</v>
      </c>
      <c r="F4140" s="22">
        <v>19143</v>
      </c>
      <c r="H4140" s="6" t="s">
        <v>5468</v>
      </c>
      <c r="I4140" s="22">
        <v>0</v>
      </c>
      <c r="K4140" s="6" t="s">
        <v>5572</v>
      </c>
      <c r="L4140" s="22">
        <v>456369</v>
      </c>
    </row>
    <row r="4141" spans="2:12">
      <c r="B4141" s="6" t="s">
        <v>5006</v>
      </c>
      <c r="C4141" s="22">
        <v>0</v>
      </c>
      <c r="E4141" s="6" t="s">
        <v>5033</v>
      </c>
      <c r="F4141" s="22">
        <v>0</v>
      </c>
      <c r="H4141" s="6" t="s">
        <v>5469</v>
      </c>
      <c r="I4141" s="22">
        <v>16806251</v>
      </c>
      <c r="K4141" s="6" t="s">
        <v>5575</v>
      </c>
      <c r="L4141" s="22">
        <v>0</v>
      </c>
    </row>
    <row r="4142" spans="2:12">
      <c r="B4142" s="6" t="s">
        <v>5007</v>
      </c>
      <c r="C4142" s="22">
        <v>178849</v>
      </c>
      <c r="E4142" s="6" t="s">
        <v>5034</v>
      </c>
      <c r="F4142" s="22">
        <v>8609254</v>
      </c>
      <c r="H4142" s="6" t="s">
        <v>5470</v>
      </c>
      <c r="I4142" s="22">
        <v>0</v>
      </c>
      <c r="K4142" s="6" t="s">
        <v>5579</v>
      </c>
      <c r="L4142" s="22">
        <v>0</v>
      </c>
    </row>
    <row r="4143" spans="2:12">
      <c r="B4143" s="6" t="s">
        <v>5008</v>
      </c>
      <c r="C4143" s="22">
        <v>248698</v>
      </c>
      <c r="E4143" s="6" t="s">
        <v>5035</v>
      </c>
      <c r="F4143" s="22">
        <v>8347192</v>
      </c>
      <c r="H4143" s="6" t="s">
        <v>5471</v>
      </c>
      <c r="I4143" s="22">
        <v>24217</v>
      </c>
      <c r="K4143" s="6" t="s">
        <v>5580</v>
      </c>
      <c r="L4143" s="22">
        <v>1363493</v>
      </c>
    </row>
    <row r="4144" spans="2:12">
      <c r="B4144" s="6" t="s">
        <v>5009</v>
      </c>
      <c r="C4144" s="22">
        <v>688949</v>
      </c>
      <c r="E4144" s="6" t="s">
        <v>5036</v>
      </c>
      <c r="F4144" s="22">
        <v>0</v>
      </c>
      <c r="H4144" s="6" t="s">
        <v>5472</v>
      </c>
      <c r="I4144" s="22">
        <v>9455959</v>
      </c>
      <c r="K4144" s="6" t="s">
        <v>5581</v>
      </c>
      <c r="L4144" s="22">
        <v>2160687</v>
      </c>
    </row>
    <row r="4145" spans="2:12">
      <c r="B4145" s="6" t="s">
        <v>5010</v>
      </c>
      <c r="C4145" s="22">
        <v>510757</v>
      </c>
      <c r="E4145" s="6" t="s">
        <v>6893</v>
      </c>
      <c r="F4145" s="22">
        <v>0</v>
      </c>
      <c r="H4145" s="6" t="s">
        <v>5473</v>
      </c>
      <c r="I4145" s="22">
        <v>186649452</v>
      </c>
      <c r="K4145" s="6" t="s">
        <v>5582</v>
      </c>
      <c r="L4145" s="22">
        <v>52980</v>
      </c>
    </row>
    <row r="4146" spans="2:12">
      <c r="B4146" s="6" t="s">
        <v>5011</v>
      </c>
      <c r="C4146" s="22">
        <v>951274</v>
      </c>
      <c r="E4146" s="6" t="s">
        <v>5037</v>
      </c>
      <c r="F4146" s="22">
        <v>6710860</v>
      </c>
      <c r="H4146" s="6" t="s">
        <v>5474</v>
      </c>
      <c r="I4146" s="22">
        <v>0</v>
      </c>
      <c r="K4146" s="6" t="s">
        <v>5583</v>
      </c>
      <c r="L4146" s="22">
        <v>3810625</v>
      </c>
    </row>
    <row r="4147" spans="2:12">
      <c r="B4147" s="6" t="s">
        <v>5012</v>
      </c>
      <c r="C4147" s="22">
        <v>215660</v>
      </c>
      <c r="E4147" s="6" t="s">
        <v>5038</v>
      </c>
      <c r="F4147" s="22">
        <v>0</v>
      </c>
      <c r="H4147" s="6" t="s">
        <v>5475</v>
      </c>
      <c r="I4147" s="22">
        <v>0</v>
      </c>
      <c r="K4147" s="6" t="s">
        <v>5585</v>
      </c>
      <c r="L4147" s="22">
        <v>0</v>
      </c>
    </row>
    <row r="4148" spans="2:12">
      <c r="B4148" s="6" t="s">
        <v>5013</v>
      </c>
      <c r="C4148" s="22">
        <v>0</v>
      </c>
      <c r="E4148" s="6" t="s">
        <v>5039</v>
      </c>
      <c r="F4148" s="22">
        <v>0</v>
      </c>
      <c r="H4148" s="6" t="s">
        <v>5476</v>
      </c>
      <c r="I4148" s="22">
        <v>0</v>
      </c>
      <c r="K4148" s="6" t="s">
        <v>5586</v>
      </c>
      <c r="L4148" s="22">
        <v>45933625</v>
      </c>
    </row>
    <row r="4149" spans="2:12">
      <c r="B4149" s="6" t="s">
        <v>5014</v>
      </c>
      <c r="C4149" s="22">
        <v>370936</v>
      </c>
      <c r="E4149" s="6" t="s">
        <v>5040</v>
      </c>
      <c r="F4149" s="22">
        <v>3489041</v>
      </c>
      <c r="H4149" s="6" t="s">
        <v>5477</v>
      </c>
      <c r="I4149" s="22">
        <v>761938</v>
      </c>
      <c r="K4149" s="6" t="s">
        <v>7381</v>
      </c>
      <c r="L4149" s="22">
        <v>115920</v>
      </c>
    </row>
    <row r="4150" spans="2:12">
      <c r="B4150" s="6" t="s">
        <v>5015</v>
      </c>
      <c r="C4150" s="22">
        <v>2102005</v>
      </c>
      <c r="E4150" s="6" t="s">
        <v>5041</v>
      </c>
      <c r="F4150" s="22">
        <v>0</v>
      </c>
      <c r="H4150" s="6" t="s">
        <v>6936</v>
      </c>
      <c r="I4150" s="22">
        <v>0</v>
      </c>
      <c r="K4150" s="6" t="s">
        <v>5587</v>
      </c>
      <c r="L4150" s="22">
        <v>0</v>
      </c>
    </row>
    <row r="4151" spans="2:12">
      <c r="B4151" s="6" t="s">
        <v>5016</v>
      </c>
      <c r="C4151" s="22">
        <v>12427</v>
      </c>
      <c r="E4151" s="6" t="s">
        <v>5042</v>
      </c>
      <c r="F4151" s="22">
        <v>0</v>
      </c>
      <c r="H4151" s="6" t="s">
        <v>5478</v>
      </c>
      <c r="I4151" s="22">
        <v>65886</v>
      </c>
      <c r="K4151" s="6" t="s">
        <v>5589</v>
      </c>
      <c r="L4151" s="22">
        <v>0</v>
      </c>
    </row>
    <row r="4152" spans="2:12">
      <c r="B4152" s="6" t="s">
        <v>5017</v>
      </c>
      <c r="C4152" s="22">
        <v>0</v>
      </c>
      <c r="E4152" s="6" t="s">
        <v>5043</v>
      </c>
      <c r="F4152" s="22">
        <v>0</v>
      </c>
      <c r="H4152" s="6" t="s">
        <v>7373</v>
      </c>
      <c r="I4152" s="22">
        <v>0</v>
      </c>
      <c r="K4152" s="6" t="s">
        <v>5590</v>
      </c>
      <c r="L4152" s="22">
        <v>305259</v>
      </c>
    </row>
    <row r="4153" spans="2:12">
      <c r="B4153" s="6" t="s">
        <v>5018</v>
      </c>
      <c r="C4153" s="22">
        <v>862282</v>
      </c>
      <c r="E4153" s="6" t="s">
        <v>5044</v>
      </c>
      <c r="F4153" s="22">
        <v>132964</v>
      </c>
      <c r="H4153" s="6" t="s">
        <v>5479</v>
      </c>
      <c r="I4153" s="22">
        <v>210000</v>
      </c>
      <c r="K4153" s="6" t="s">
        <v>5591</v>
      </c>
      <c r="L4153" s="22">
        <v>5602734</v>
      </c>
    </row>
    <row r="4154" spans="2:12">
      <c r="B4154" s="6" t="s">
        <v>5019</v>
      </c>
      <c r="C4154" s="22">
        <v>1381534</v>
      </c>
      <c r="E4154" s="6" t="s">
        <v>5045</v>
      </c>
      <c r="F4154" s="22">
        <v>0</v>
      </c>
      <c r="H4154" s="6" t="s">
        <v>5480</v>
      </c>
      <c r="I4154" s="22">
        <v>6136909</v>
      </c>
      <c r="K4154" s="6" t="s">
        <v>5592</v>
      </c>
      <c r="L4154" s="22">
        <v>232575462</v>
      </c>
    </row>
    <row r="4155" spans="2:12">
      <c r="B4155" s="6" t="s">
        <v>5020</v>
      </c>
      <c r="C4155" s="22">
        <v>103715</v>
      </c>
      <c r="E4155" s="6" t="s">
        <v>5046</v>
      </c>
      <c r="F4155" s="22">
        <v>14772201</v>
      </c>
      <c r="H4155" s="6" t="s">
        <v>5481</v>
      </c>
      <c r="I4155" s="22">
        <v>0</v>
      </c>
      <c r="K4155" s="6" t="s">
        <v>5594</v>
      </c>
      <c r="L4155" s="22">
        <v>20103821</v>
      </c>
    </row>
    <row r="4156" spans="2:12">
      <c r="B4156" s="6" t="s">
        <v>5021</v>
      </c>
      <c r="C4156" s="22">
        <v>0</v>
      </c>
      <c r="E4156" s="6" t="s">
        <v>5047</v>
      </c>
      <c r="F4156" s="22">
        <v>171380</v>
      </c>
      <c r="H4156" s="6" t="s">
        <v>5482</v>
      </c>
      <c r="I4156" s="22">
        <v>300000</v>
      </c>
      <c r="K4156" s="6" t="s">
        <v>5595</v>
      </c>
      <c r="L4156" s="22">
        <v>0</v>
      </c>
    </row>
    <row r="4157" spans="2:12">
      <c r="B4157" s="6" t="s">
        <v>5022</v>
      </c>
      <c r="C4157" s="22">
        <v>0</v>
      </c>
      <c r="E4157" s="6" t="s">
        <v>5049</v>
      </c>
      <c r="F4157" s="22">
        <v>2220770</v>
      </c>
      <c r="H4157" s="6" t="s">
        <v>5483</v>
      </c>
      <c r="I4157" s="22">
        <v>910563</v>
      </c>
      <c r="K4157" s="6" t="s">
        <v>5596</v>
      </c>
      <c r="L4157" s="22">
        <v>0</v>
      </c>
    </row>
    <row r="4158" spans="2:12">
      <c r="B4158" s="6" t="s">
        <v>5023</v>
      </c>
      <c r="C4158" s="22">
        <v>21523</v>
      </c>
      <c r="E4158" s="6" t="s">
        <v>5050</v>
      </c>
      <c r="F4158" s="22">
        <v>0</v>
      </c>
      <c r="H4158" s="6" t="s">
        <v>7374</v>
      </c>
      <c r="I4158" s="22">
        <v>0</v>
      </c>
      <c r="K4158" s="6" t="s">
        <v>5597</v>
      </c>
      <c r="L4158" s="22">
        <v>25000</v>
      </c>
    </row>
    <row r="4159" spans="2:12">
      <c r="B4159" s="6" t="s">
        <v>5024</v>
      </c>
      <c r="C4159" s="22">
        <v>0</v>
      </c>
      <c r="E4159" s="6" t="s">
        <v>5051</v>
      </c>
      <c r="F4159" s="22">
        <v>0</v>
      </c>
      <c r="H4159" s="6" t="s">
        <v>5485</v>
      </c>
      <c r="I4159" s="22">
        <v>21429</v>
      </c>
      <c r="K4159" s="6" t="s">
        <v>6944</v>
      </c>
      <c r="L4159" s="22">
        <v>405937</v>
      </c>
    </row>
    <row r="4160" spans="2:12">
      <c r="B4160" s="6" t="s">
        <v>5025</v>
      </c>
      <c r="C4160" s="22">
        <v>0</v>
      </c>
      <c r="E4160" s="6" t="s">
        <v>6894</v>
      </c>
      <c r="F4160" s="22">
        <v>0</v>
      </c>
      <c r="H4160" s="6" t="s">
        <v>5486</v>
      </c>
      <c r="I4160" s="22">
        <v>1250752</v>
      </c>
      <c r="K4160" s="6" t="s">
        <v>5598</v>
      </c>
      <c r="L4160" s="22">
        <v>303722</v>
      </c>
    </row>
    <row r="4161" spans="2:12">
      <c r="B4161" s="6" t="s">
        <v>5026</v>
      </c>
      <c r="C4161" s="22">
        <v>0</v>
      </c>
      <c r="E4161" s="6" t="s">
        <v>5052</v>
      </c>
      <c r="F4161" s="22">
        <v>1453160</v>
      </c>
      <c r="H4161" s="6" t="s">
        <v>5487</v>
      </c>
      <c r="I4161" s="22">
        <v>0</v>
      </c>
      <c r="K4161" s="6" t="s">
        <v>5600</v>
      </c>
      <c r="L4161" s="22">
        <v>0</v>
      </c>
    </row>
    <row r="4162" spans="2:12">
      <c r="B4162" s="6" t="s">
        <v>5027</v>
      </c>
      <c r="C4162" s="22">
        <v>124197</v>
      </c>
      <c r="E4162" s="6" t="s">
        <v>5053</v>
      </c>
      <c r="F4162" s="22">
        <v>0</v>
      </c>
      <c r="H4162" s="6" t="s">
        <v>5488</v>
      </c>
      <c r="I4162" s="22">
        <v>0</v>
      </c>
      <c r="K4162" s="6" t="s">
        <v>5604</v>
      </c>
      <c r="L4162" s="22">
        <v>0</v>
      </c>
    </row>
    <row r="4163" spans="2:12">
      <c r="B4163" s="6" t="s">
        <v>5028</v>
      </c>
      <c r="C4163" s="22">
        <v>0</v>
      </c>
      <c r="E4163" s="6" t="s">
        <v>5054</v>
      </c>
      <c r="F4163" s="22">
        <v>268184</v>
      </c>
      <c r="H4163" s="6" t="s">
        <v>5489</v>
      </c>
      <c r="I4163" s="22">
        <v>2141603</v>
      </c>
      <c r="K4163" s="6" t="s">
        <v>5605</v>
      </c>
      <c r="L4163" s="22">
        <v>354028</v>
      </c>
    </row>
    <row r="4164" spans="2:12">
      <c r="B4164" s="6" t="s">
        <v>5029</v>
      </c>
      <c r="C4164" s="22">
        <v>261802</v>
      </c>
      <c r="E4164" s="6" t="s">
        <v>5056</v>
      </c>
      <c r="F4164" s="22">
        <v>0</v>
      </c>
      <c r="H4164" s="6" t="s">
        <v>6937</v>
      </c>
      <c r="I4164" s="22">
        <v>0</v>
      </c>
      <c r="K4164" s="6" t="s">
        <v>5607</v>
      </c>
      <c r="L4164" s="22">
        <v>0</v>
      </c>
    </row>
    <row r="4165" spans="2:12">
      <c r="B4165" s="6" t="s">
        <v>5030</v>
      </c>
      <c r="C4165" s="22">
        <v>715088</v>
      </c>
      <c r="E4165" s="6" t="s">
        <v>5057</v>
      </c>
      <c r="F4165" s="22">
        <v>99524</v>
      </c>
      <c r="H4165" s="6" t="s">
        <v>5492</v>
      </c>
      <c r="I4165" s="22">
        <v>0</v>
      </c>
      <c r="K4165" s="6" t="s">
        <v>7382</v>
      </c>
      <c r="L4165" s="22">
        <v>169353</v>
      </c>
    </row>
    <row r="4166" spans="2:12">
      <c r="B4166" s="6" t="s">
        <v>5031</v>
      </c>
      <c r="C4166" s="22">
        <v>71737</v>
      </c>
      <c r="E4166" s="6" t="s">
        <v>6895</v>
      </c>
      <c r="F4166" s="22">
        <v>0</v>
      </c>
      <c r="H4166" s="6" t="s">
        <v>5493</v>
      </c>
      <c r="I4166" s="22">
        <v>0</v>
      </c>
      <c r="K4166" s="6" t="s">
        <v>5608</v>
      </c>
      <c r="L4166" s="22">
        <v>137921</v>
      </c>
    </row>
    <row r="4167" spans="2:12">
      <c r="B4167" s="6" t="s">
        <v>5032</v>
      </c>
      <c r="C4167" s="22">
        <v>0</v>
      </c>
      <c r="E4167" s="6" t="s">
        <v>5058</v>
      </c>
      <c r="F4167" s="22">
        <v>0</v>
      </c>
      <c r="H4167" s="6" t="s">
        <v>5495</v>
      </c>
      <c r="I4167" s="22">
        <v>385464</v>
      </c>
      <c r="K4167" s="6" t="s">
        <v>5609</v>
      </c>
      <c r="L4167" s="22">
        <v>912962</v>
      </c>
    </row>
    <row r="4168" spans="2:12">
      <c r="B4168" s="6" t="s">
        <v>5033</v>
      </c>
      <c r="C4168" s="22">
        <v>0</v>
      </c>
      <c r="E4168" s="6" t="s">
        <v>5059</v>
      </c>
      <c r="F4168" s="22">
        <v>0</v>
      </c>
      <c r="H4168" s="6" t="s">
        <v>5496</v>
      </c>
      <c r="I4168" s="22">
        <v>239502</v>
      </c>
      <c r="K4168" s="6" t="s">
        <v>7383</v>
      </c>
      <c r="L4168" s="22">
        <v>0</v>
      </c>
    </row>
    <row r="4169" spans="2:12">
      <c r="B4169" s="6" t="s">
        <v>5034</v>
      </c>
      <c r="C4169" s="22">
        <v>7643730</v>
      </c>
      <c r="E4169" s="6" t="s">
        <v>5060</v>
      </c>
      <c r="F4169" s="22">
        <v>0</v>
      </c>
      <c r="H4169" s="6" t="s">
        <v>5497</v>
      </c>
      <c r="I4169" s="22">
        <v>1573248</v>
      </c>
      <c r="K4169" s="6" t="s">
        <v>5610</v>
      </c>
      <c r="L4169" s="22">
        <v>88136</v>
      </c>
    </row>
    <row r="4170" spans="2:12">
      <c r="B4170" s="6" t="s">
        <v>5035</v>
      </c>
      <c r="C4170" s="22">
        <v>7388393</v>
      </c>
      <c r="E4170" s="6" t="s">
        <v>5061</v>
      </c>
      <c r="F4170" s="22">
        <v>0</v>
      </c>
      <c r="H4170" s="6" t="s">
        <v>5499</v>
      </c>
      <c r="I4170" s="22">
        <v>1736350</v>
      </c>
      <c r="K4170" s="6" t="s">
        <v>5611</v>
      </c>
      <c r="L4170" s="22">
        <v>121072</v>
      </c>
    </row>
    <row r="4171" spans="2:12">
      <c r="B4171" s="6" t="s">
        <v>5036</v>
      </c>
      <c r="C4171" s="22">
        <v>0</v>
      </c>
      <c r="E4171" s="6" t="s">
        <v>5062</v>
      </c>
      <c r="F4171" s="22">
        <v>3939331</v>
      </c>
      <c r="H4171" s="6" t="s">
        <v>5500</v>
      </c>
      <c r="I4171" s="22">
        <v>18657784</v>
      </c>
      <c r="K4171" s="6" t="s">
        <v>5614</v>
      </c>
      <c r="L4171" s="22">
        <v>11923</v>
      </c>
    </row>
    <row r="4172" spans="2:12">
      <c r="B4172" s="6" t="s">
        <v>5037</v>
      </c>
      <c r="C4172" s="22">
        <v>8262373</v>
      </c>
      <c r="E4172" s="6" t="s">
        <v>5063</v>
      </c>
      <c r="F4172" s="22">
        <v>2170317</v>
      </c>
      <c r="H4172" s="6" t="s">
        <v>7375</v>
      </c>
      <c r="I4172" s="22">
        <v>0</v>
      </c>
      <c r="K4172" s="6" t="s">
        <v>7384</v>
      </c>
      <c r="L4172" s="22">
        <v>17145</v>
      </c>
    </row>
    <row r="4173" spans="2:12">
      <c r="B4173" s="6" t="s">
        <v>5038</v>
      </c>
      <c r="C4173" s="22">
        <v>0</v>
      </c>
      <c r="E4173" s="6" t="s">
        <v>5064</v>
      </c>
      <c r="F4173" s="22">
        <v>232538</v>
      </c>
      <c r="H4173" s="6" t="s">
        <v>5501</v>
      </c>
      <c r="I4173" s="22">
        <v>3707437</v>
      </c>
      <c r="K4173" s="6" t="s">
        <v>6945</v>
      </c>
      <c r="L4173" s="22">
        <v>0</v>
      </c>
    </row>
    <row r="4174" spans="2:12">
      <c r="B4174" s="6" t="s">
        <v>5039</v>
      </c>
      <c r="C4174" s="22">
        <v>0</v>
      </c>
      <c r="E4174" s="6" t="s">
        <v>6896</v>
      </c>
      <c r="F4174" s="22">
        <v>0</v>
      </c>
      <c r="H4174" s="6" t="s">
        <v>5502</v>
      </c>
      <c r="I4174" s="22">
        <v>5762</v>
      </c>
      <c r="K4174" s="6" t="s">
        <v>5615</v>
      </c>
      <c r="L4174" s="22">
        <v>7241609</v>
      </c>
    </row>
    <row r="4175" spans="2:12">
      <c r="B4175" s="6" t="s">
        <v>5040</v>
      </c>
      <c r="C4175" s="22">
        <v>2348366</v>
      </c>
      <c r="E4175" s="6" t="s">
        <v>5065</v>
      </c>
      <c r="F4175" s="22">
        <v>0</v>
      </c>
      <c r="H4175" s="6" t="s">
        <v>5506</v>
      </c>
      <c r="I4175" s="22">
        <v>55433</v>
      </c>
      <c r="K4175" s="6" t="s">
        <v>5616</v>
      </c>
      <c r="L4175" s="22">
        <v>1215529</v>
      </c>
    </row>
    <row r="4176" spans="2:12">
      <c r="B4176" s="6" t="s">
        <v>5041</v>
      </c>
      <c r="C4176" s="22">
        <v>0</v>
      </c>
      <c r="E4176" s="6" t="s">
        <v>5066</v>
      </c>
      <c r="F4176" s="22">
        <v>0</v>
      </c>
      <c r="H4176" s="6" t="s">
        <v>6938</v>
      </c>
      <c r="I4176" s="22">
        <v>193920</v>
      </c>
      <c r="K4176" s="6" t="s">
        <v>5618</v>
      </c>
      <c r="L4176" s="22">
        <v>122045</v>
      </c>
    </row>
    <row r="4177" spans="2:12">
      <c r="B4177" s="6" t="s">
        <v>5042</v>
      </c>
      <c r="C4177" s="22">
        <v>0</v>
      </c>
      <c r="E4177" s="6" t="s">
        <v>5067</v>
      </c>
      <c r="F4177" s="22">
        <v>32212</v>
      </c>
      <c r="H4177" s="6" t="s">
        <v>5507</v>
      </c>
      <c r="I4177" s="22">
        <v>2106874</v>
      </c>
      <c r="K4177" s="6" t="s">
        <v>5619</v>
      </c>
      <c r="L4177" s="22">
        <v>0</v>
      </c>
    </row>
    <row r="4178" spans="2:12">
      <c r="B4178" s="6" t="s">
        <v>5043</v>
      </c>
      <c r="C4178" s="22">
        <v>0</v>
      </c>
      <c r="E4178" s="6" t="s">
        <v>6897</v>
      </c>
      <c r="F4178" s="22">
        <v>0</v>
      </c>
      <c r="H4178" s="6" t="s">
        <v>5508</v>
      </c>
      <c r="I4178" s="22">
        <v>8781864</v>
      </c>
      <c r="K4178" s="6" t="s">
        <v>7803</v>
      </c>
      <c r="L4178" s="22">
        <v>0</v>
      </c>
    </row>
    <row r="4179" spans="2:12">
      <c r="B4179" s="6" t="s">
        <v>5044</v>
      </c>
      <c r="C4179" s="22">
        <v>178694</v>
      </c>
      <c r="E4179" s="6" t="s">
        <v>5068</v>
      </c>
      <c r="F4179" s="22">
        <v>21040</v>
      </c>
      <c r="H4179" s="6" t="s">
        <v>5509</v>
      </c>
      <c r="I4179" s="22">
        <v>3618488</v>
      </c>
      <c r="K4179" s="6" t="s">
        <v>7804</v>
      </c>
      <c r="L4179" s="22">
        <v>0</v>
      </c>
    </row>
    <row r="4180" spans="2:12">
      <c r="B4180" s="6" t="s">
        <v>5045</v>
      </c>
      <c r="C4180" s="22">
        <v>0</v>
      </c>
      <c r="E4180" s="6" t="s">
        <v>5069</v>
      </c>
      <c r="F4180" s="22">
        <v>0</v>
      </c>
      <c r="H4180" s="6" t="s">
        <v>5510</v>
      </c>
      <c r="I4180" s="22">
        <v>0</v>
      </c>
      <c r="K4180" s="6" t="s">
        <v>5620</v>
      </c>
      <c r="L4180" s="22">
        <v>9990</v>
      </c>
    </row>
    <row r="4181" spans="2:12">
      <c r="B4181" s="6" t="s">
        <v>5046</v>
      </c>
      <c r="C4181" s="22">
        <v>12405417</v>
      </c>
      <c r="E4181" s="6" t="s">
        <v>5070</v>
      </c>
      <c r="F4181" s="22">
        <v>29548</v>
      </c>
      <c r="H4181" s="6" t="s">
        <v>5512</v>
      </c>
      <c r="I4181" s="22">
        <v>509616</v>
      </c>
      <c r="K4181" s="6" t="s">
        <v>7805</v>
      </c>
      <c r="L4181" s="22">
        <v>1451508</v>
      </c>
    </row>
    <row r="4182" spans="2:12">
      <c r="B4182" s="6" t="s">
        <v>5047</v>
      </c>
      <c r="C4182" s="22">
        <v>217539</v>
      </c>
      <c r="E4182" s="6" t="s">
        <v>6898</v>
      </c>
      <c r="F4182" s="22">
        <v>0</v>
      </c>
      <c r="H4182" s="6" t="s">
        <v>5513</v>
      </c>
      <c r="I4182" s="22">
        <v>46076</v>
      </c>
      <c r="K4182" s="6" t="s">
        <v>5621</v>
      </c>
      <c r="L4182" s="22">
        <v>160697</v>
      </c>
    </row>
    <row r="4183" spans="2:12">
      <c r="B4183" s="6" t="s">
        <v>5048</v>
      </c>
      <c r="C4183" s="22">
        <v>8415322</v>
      </c>
      <c r="E4183" s="6" t="s">
        <v>5071</v>
      </c>
      <c r="F4183" s="22">
        <v>1423118</v>
      </c>
      <c r="H4183" s="6" t="s">
        <v>5515</v>
      </c>
      <c r="I4183" s="22">
        <v>0</v>
      </c>
      <c r="K4183" s="6" t="s">
        <v>5623</v>
      </c>
      <c r="L4183" s="22">
        <v>84368</v>
      </c>
    </row>
    <row r="4184" spans="2:12">
      <c r="B4184" s="6" t="s">
        <v>5049</v>
      </c>
      <c r="C4184" s="22">
        <v>2087933</v>
      </c>
      <c r="E4184" s="6" t="s">
        <v>5072</v>
      </c>
      <c r="F4184" s="22">
        <v>0</v>
      </c>
      <c r="H4184" s="6" t="s">
        <v>5516</v>
      </c>
      <c r="I4184" s="22">
        <v>10193</v>
      </c>
      <c r="K4184" s="6" t="s">
        <v>6946</v>
      </c>
      <c r="L4184" s="22">
        <v>265497</v>
      </c>
    </row>
    <row r="4185" spans="2:12">
      <c r="B4185" s="6" t="s">
        <v>5050</v>
      </c>
      <c r="C4185" s="22">
        <v>0</v>
      </c>
      <c r="E4185" s="6" t="s">
        <v>5073</v>
      </c>
      <c r="F4185" s="22">
        <v>0</v>
      </c>
      <c r="H4185" s="6" t="s">
        <v>5518</v>
      </c>
      <c r="I4185" s="22">
        <v>39880</v>
      </c>
      <c r="K4185" s="6" t="s">
        <v>5625</v>
      </c>
      <c r="L4185" s="22">
        <v>28582</v>
      </c>
    </row>
    <row r="4186" spans="2:12">
      <c r="B4186" s="6" t="s">
        <v>5051</v>
      </c>
      <c r="C4186" s="22">
        <v>0</v>
      </c>
      <c r="E4186" s="6" t="s">
        <v>5074</v>
      </c>
      <c r="F4186" s="22">
        <v>158201</v>
      </c>
      <c r="H4186" s="6" t="s">
        <v>5519</v>
      </c>
      <c r="I4186" s="22">
        <v>74250</v>
      </c>
      <c r="K4186" s="6" t="s">
        <v>6947</v>
      </c>
      <c r="L4186" s="22">
        <v>0</v>
      </c>
    </row>
    <row r="4187" spans="2:12">
      <c r="B4187" s="6" t="s">
        <v>5052</v>
      </c>
      <c r="C4187" s="22">
        <v>1564364</v>
      </c>
      <c r="E4187" s="6" t="s">
        <v>5075</v>
      </c>
      <c r="F4187" s="22">
        <v>18337845</v>
      </c>
      <c r="H4187" s="6" t="s">
        <v>5520</v>
      </c>
      <c r="I4187" s="22">
        <v>0</v>
      </c>
      <c r="K4187" s="6" t="s">
        <v>5627</v>
      </c>
      <c r="L4187" s="22">
        <v>27739</v>
      </c>
    </row>
    <row r="4188" spans="2:12">
      <c r="B4188" s="6" t="s">
        <v>5053</v>
      </c>
      <c r="C4188" s="22">
        <v>0</v>
      </c>
      <c r="E4188" s="6" t="s">
        <v>5076</v>
      </c>
      <c r="F4188" s="22">
        <v>16096618</v>
      </c>
      <c r="H4188" s="6" t="s">
        <v>5521</v>
      </c>
      <c r="I4188" s="22">
        <v>239422</v>
      </c>
      <c r="K4188" s="6" t="s">
        <v>5628</v>
      </c>
      <c r="L4188" s="22">
        <v>4167578</v>
      </c>
    </row>
    <row r="4189" spans="2:12">
      <c r="B4189" s="6" t="s">
        <v>5054</v>
      </c>
      <c r="C4189" s="22">
        <v>366494</v>
      </c>
      <c r="E4189" s="6" t="s">
        <v>6899</v>
      </c>
      <c r="F4189" s="22">
        <v>0</v>
      </c>
      <c r="H4189" s="6" t="s">
        <v>5523</v>
      </c>
      <c r="I4189" s="22">
        <v>18272</v>
      </c>
      <c r="K4189" s="6" t="s">
        <v>7806</v>
      </c>
      <c r="L4189" s="22">
        <v>0</v>
      </c>
    </row>
    <row r="4190" spans="2:12">
      <c r="B4190" s="6" t="s">
        <v>5055</v>
      </c>
      <c r="C4190" s="22">
        <v>5803</v>
      </c>
      <c r="E4190" s="6" t="s">
        <v>6900</v>
      </c>
      <c r="F4190" s="22">
        <v>22599</v>
      </c>
      <c r="H4190" s="6" t="s">
        <v>5524</v>
      </c>
      <c r="I4190" s="22">
        <v>0</v>
      </c>
      <c r="K4190" s="6" t="s">
        <v>7807</v>
      </c>
      <c r="L4190" s="22">
        <v>0</v>
      </c>
    </row>
    <row r="4191" spans="2:12">
      <c r="B4191" s="6" t="s">
        <v>5056</v>
      </c>
      <c r="C4191" s="22">
        <v>362658</v>
      </c>
      <c r="E4191" s="6" t="s">
        <v>5077</v>
      </c>
      <c r="F4191" s="22">
        <v>0</v>
      </c>
      <c r="H4191" s="6" t="s">
        <v>5525</v>
      </c>
      <c r="I4191" s="22">
        <v>0</v>
      </c>
      <c r="K4191" s="6" t="s">
        <v>5629</v>
      </c>
      <c r="L4191" s="22">
        <v>968687</v>
      </c>
    </row>
    <row r="4192" spans="2:12">
      <c r="B4192" s="6" t="s">
        <v>5057</v>
      </c>
      <c r="C4192" s="22">
        <v>410745</v>
      </c>
      <c r="E4192" s="6" t="s">
        <v>5078</v>
      </c>
      <c r="F4192" s="22">
        <v>122403</v>
      </c>
      <c r="H4192" s="6" t="s">
        <v>6939</v>
      </c>
      <c r="I4192" s="22">
        <v>0</v>
      </c>
      <c r="K4192" s="6" t="s">
        <v>5630</v>
      </c>
      <c r="L4192" s="22">
        <v>37399126</v>
      </c>
    </row>
    <row r="4193" spans="2:12">
      <c r="B4193" s="6" t="s">
        <v>5058</v>
      </c>
      <c r="C4193" s="22">
        <v>67987</v>
      </c>
      <c r="E4193" s="6" t="s">
        <v>5079</v>
      </c>
      <c r="F4193" s="22">
        <v>277301</v>
      </c>
      <c r="H4193" s="6" t="s">
        <v>5526</v>
      </c>
      <c r="I4193" s="22">
        <v>8700975</v>
      </c>
      <c r="K4193" s="6" t="s">
        <v>5632</v>
      </c>
      <c r="L4193" s="22">
        <v>279558</v>
      </c>
    </row>
    <row r="4194" spans="2:12">
      <c r="B4194" s="6" t="s">
        <v>5059</v>
      </c>
      <c r="C4194" s="22">
        <v>0</v>
      </c>
      <c r="E4194" s="6" t="s">
        <v>5080</v>
      </c>
      <c r="F4194" s="22">
        <v>0</v>
      </c>
      <c r="H4194" s="6" t="s">
        <v>5527</v>
      </c>
      <c r="I4194" s="22">
        <v>0</v>
      </c>
      <c r="K4194" s="6" t="s">
        <v>7808</v>
      </c>
      <c r="L4194" s="22">
        <v>0</v>
      </c>
    </row>
    <row r="4195" spans="2:12">
      <c r="B4195" s="6" t="s">
        <v>5060</v>
      </c>
      <c r="C4195" s="22">
        <v>0</v>
      </c>
      <c r="E4195" s="6" t="s">
        <v>5081</v>
      </c>
      <c r="F4195" s="22">
        <v>844880</v>
      </c>
      <c r="H4195" s="6" t="s">
        <v>5529</v>
      </c>
      <c r="I4195" s="22">
        <v>0</v>
      </c>
      <c r="K4195" s="6" t="s">
        <v>5634</v>
      </c>
      <c r="L4195" s="22">
        <v>0</v>
      </c>
    </row>
    <row r="4196" spans="2:12">
      <c r="B4196" s="6" t="s">
        <v>5061</v>
      </c>
      <c r="C4196" s="22">
        <v>0</v>
      </c>
      <c r="E4196" s="6" t="s">
        <v>5082</v>
      </c>
      <c r="F4196" s="22">
        <v>647051</v>
      </c>
      <c r="H4196" s="6" t="s">
        <v>5530</v>
      </c>
      <c r="I4196" s="22">
        <v>27600</v>
      </c>
      <c r="K4196" s="6" t="s">
        <v>5635</v>
      </c>
      <c r="L4196" s="22">
        <v>1800779</v>
      </c>
    </row>
    <row r="4197" spans="2:12">
      <c r="B4197" s="6" t="s">
        <v>5062</v>
      </c>
      <c r="C4197" s="22">
        <v>5499327</v>
      </c>
      <c r="E4197" s="6" t="s">
        <v>5083</v>
      </c>
      <c r="F4197" s="22">
        <v>142706</v>
      </c>
      <c r="H4197" s="6" t="s">
        <v>5531</v>
      </c>
      <c r="I4197" s="22">
        <v>95893</v>
      </c>
      <c r="K4197" s="6" t="s">
        <v>5636</v>
      </c>
      <c r="L4197" s="22">
        <v>0</v>
      </c>
    </row>
    <row r="4198" spans="2:12">
      <c r="B4198" s="6" t="s">
        <v>5063</v>
      </c>
      <c r="C4198" s="22">
        <v>1574399</v>
      </c>
      <c r="E4198" s="6" t="s">
        <v>6901</v>
      </c>
      <c r="F4198" s="22">
        <v>249118</v>
      </c>
      <c r="H4198" s="6" t="s">
        <v>5532</v>
      </c>
      <c r="I4198" s="22">
        <v>41194955</v>
      </c>
      <c r="K4198" s="6" t="s">
        <v>7385</v>
      </c>
      <c r="L4198" s="22">
        <v>0</v>
      </c>
    </row>
    <row r="4199" spans="2:12">
      <c r="B4199" s="6" t="s">
        <v>5064</v>
      </c>
      <c r="C4199" s="22">
        <v>274639</v>
      </c>
      <c r="E4199" s="6" t="s">
        <v>6902</v>
      </c>
      <c r="F4199" s="22">
        <v>0</v>
      </c>
      <c r="H4199" s="6" t="s">
        <v>5533</v>
      </c>
      <c r="I4199" s="22">
        <v>0</v>
      </c>
      <c r="K4199" s="6" t="s">
        <v>7386</v>
      </c>
      <c r="L4199" s="22">
        <v>0</v>
      </c>
    </row>
    <row r="4200" spans="2:12">
      <c r="B4200" s="6" t="s">
        <v>5065</v>
      </c>
      <c r="C4200" s="22">
        <v>0</v>
      </c>
      <c r="E4200" s="6" t="s">
        <v>5084</v>
      </c>
      <c r="F4200" s="22">
        <v>251673</v>
      </c>
      <c r="H4200" s="6" t="s">
        <v>5534</v>
      </c>
      <c r="I4200" s="22">
        <v>0</v>
      </c>
      <c r="K4200" s="6" t="s">
        <v>5639</v>
      </c>
      <c r="L4200" s="22">
        <v>0</v>
      </c>
    </row>
    <row r="4201" spans="2:12">
      <c r="B4201" s="6" t="s">
        <v>5066</v>
      </c>
      <c r="C4201" s="22">
        <v>0</v>
      </c>
      <c r="E4201" s="6" t="s">
        <v>5086</v>
      </c>
      <c r="F4201" s="22">
        <v>0</v>
      </c>
      <c r="H4201" s="6" t="s">
        <v>5535</v>
      </c>
      <c r="I4201" s="22">
        <v>333613</v>
      </c>
      <c r="K4201" s="6" t="s">
        <v>7387</v>
      </c>
      <c r="L4201" s="22">
        <v>0</v>
      </c>
    </row>
    <row r="4202" spans="2:12">
      <c r="B4202" s="6" t="s">
        <v>5067</v>
      </c>
      <c r="C4202" s="22">
        <v>19704</v>
      </c>
      <c r="E4202" s="6" t="s">
        <v>5087</v>
      </c>
      <c r="F4202" s="22">
        <v>397864</v>
      </c>
      <c r="H4202" s="6" t="s">
        <v>5536</v>
      </c>
      <c r="I4202" s="22">
        <v>216420</v>
      </c>
      <c r="K4202" s="6" t="s">
        <v>5640</v>
      </c>
      <c r="L4202" s="22">
        <v>490341</v>
      </c>
    </row>
    <row r="4203" spans="2:12">
      <c r="B4203" s="6" t="s">
        <v>5068</v>
      </c>
      <c r="C4203" s="22">
        <v>16563</v>
      </c>
      <c r="E4203" s="6" t="s">
        <v>5088</v>
      </c>
      <c r="F4203" s="22">
        <v>1892604</v>
      </c>
      <c r="H4203" s="6" t="s">
        <v>5537</v>
      </c>
      <c r="I4203" s="22">
        <v>115687</v>
      </c>
      <c r="K4203" s="6" t="s">
        <v>5641</v>
      </c>
      <c r="L4203" s="22">
        <v>0</v>
      </c>
    </row>
    <row r="4204" spans="2:12">
      <c r="B4204" s="6" t="s">
        <v>5069</v>
      </c>
      <c r="C4204" s="22">
        <v>0</v>
      </c>
      <c r="E4204" s="6" t="s">
        <v>5090</v>
      </c>
      <c r="F4204" s="22">
        <v>0</v>
      </c>
      <c r="H4204" s="6" t="s">
        <v>5538</v>
      </c>
      <c r="I4204" s="22">
        <v>191005</v>
      </c>
      <c r="K4204" s="6" t="s">
        <v>7809</v>
      </c>
      <c r="L4204" s="22">
        <v>0</v>
      </c>
    </row>
    <row r="4205" spans="2:12">
      <c r="B4205" s="6" t="s">
        <v>5070</v>
      </c>
      <c r="C4205" s="22">
        <v>0</v>
      </c>
      <c r="E4205" s="6" t="s">
        <v>5091</v>
      </c>
      <c r="F4205" s="22">
        <v>125117</v>
      </c>
      <c r="H4205" s="6" t="s">
        <v>5539</v>
      </c>
      <c r="I4205" s="22">
        <v>0</v>
      </c>
      <c r="K4205" s="6" t="s">
        <v>7388</v>
      </c>
      <c r="L4205" s="22">
        <v>0</v>
      </c>
    </row>
    <row r="4206" spans="2:12">
      <c r="B4206" s="6" t="s">
        <v>5071</v>
      </c>
      <c r="C4206" s="22">
        <v>585170</v>
      </c>
      <c r="E4206" s="6" t="s">
        <v>5092</v>
      </c>
      <c r="F4206" s="22">
        <v>0</v>
      </c>
      <c r="H4206" s="6" t="s">
        <v>7376</v>
      </c>
      <c r="I4206" s="22">
        <v>0</v>
      </c>
      <c r="K4206" s="6" t="s">
        <v>7389</v>
      </c>
      <c r="L4206" s="22">
        <v>244042</v>
      </c>
    </row>
    <row r="4207" spans="2:12">
      <c r="B4207" s="6" t="s">
        <v>5072</v>
      </c>
      <c r="C4207" s="22">
        <v>0</v>
      </c>
      <c r="E4207" s="6" t="s">
        <v>5093</v>
      </c>
      <c r="F4207" s="22">
        <v>19276</v>
      </c>
      <c r="H4207" s="6" t="s">
        <v>5541</v>
      </c>
      <c r="I4207" s="22">
        <v>125196</v>
      </c>
      <c r="K4207" s="6" t="s">
        <v>5645</v>
      </c>
      <c r="L4207" s="22">
        <v>578879</v>
      </c>
    </row>
    <row r="4208" spans="2:12">
      <c r="B4208" s="6" t="s">
        <v>5073</v>
      </c>
      <c r="C4208" s="22">
        <v>73909</v>
      </c>
      <c r="E4208" s="6" t="s">
        <v>5094</v>
      </c>
      <c r="F4208" s="22">
        <v>7472</v>
      </c>
      <c r="H4208" s="6" t="s">
        <v>5542</v>
      </c>
      <c r="I4208" s="22">
        <v>0</v>
      </c>
      <c r="K4208" s="6" t="s">
        <v>5646</v>
      </c>
      <c r="L4208" s="22">
        <v>2854663</v>
      </c>
    </row>
    <row r="4209" spans="2:12">
      <c r="B4209" s="6" t="s">
        <v>5074</v>
      </c>
      <c r="C4209" s="22">
        <v>210576</v>
      </c>
      <c r="E4209" s="6" t="s">
        <v>6903</v>
      </c>
      <c r="F4209" s="22">
        <v>0</v>
      </c>
      <c r="H4209" s="6" t="s">
        <v>5544</v>
      </c>
      <c r="I4209" s="22">
        <v>0</v>
      </c>
      <c r="K4209" s="6" t="s">
        <v>6948</v>
      </c>
      <c r="L4209" s="22">
        <v>0</v>
      </c>
    </row>
    <row r="4210" spans="2:12">
      <c r="B4210" s="6" t="s">
        <v>5075</v>
      </c>
      <c r="C4210" s="22">
        <v>23125843</v>
      </c>
      <c r="E4210" s="6" t="s">
        <v>5095</v>
      </c>
      <c r="F4210" s="22">
        <v>0</v>
      </c>
      <c r="H4210" s="6" t="s">
        <v>7377</v>
      </c>
      <c r="I4210" s="22">
        <v>0</v>
      </c>
      <c r="K4210" s="6" t="s">
        <v>5647</v>
      </c>
      <c r="L4210" s="22">
        <v>2652793</v>
      </c>
    </row>
    <row r="4211" spans="2:12">
      <c r="B4211" s="6" t="s">
        <v>5076</v>
      </c>
      <c r="C4211" s="22">
        <v>25207137</v>
      </c>
      <c r="E4211" s="6" t="s">
        <v>5096</v>
      </c>
      <c r="F4211" s="22">
        <v>246195</v>
      </c>
      <c r="H4211" s="6" t="s">
        <v>5545</v>
      </c>
      <c r="I4211" s="22">
        <v>82566</v>
      </c>
      <c r="K4211" s="6" t="s">
        <v>5648</v>
      </c>
      <c r="L4211" s="22">
        <v>961472</v>
      </c>
    </row>
    <row r="4212" spans="2:12">
      <c r="B4212" s="6" t="s">
        <v>5077</v>
      </c>
      <c r="C4212" s="22">
        <v>0</v>
      </c>
      <c r="E4212" s="6" t="s">
        <v>6904</v>
      </c>
      <c r="F4212" s="22">
        <v>0</v>
      </c>
      <c r="H4212" s="6" t="s">
        <v>5546</v>
      </c>
      <c r="I4212" s="22">
        <v>0</v>
      </c>
      <c r="K4212" s="6" t="s">
        <v>5649</v>
      </c>
      <c r="L4212" s="22">
        <v>0</v>
      </c>
    </row>
    <row r="4213" spans="2:12">
      <c r="B4213" s="6" t="s">
        <v>5078</v>
      </c>
      <c r="C4213" s="22">
        <v>224075</v>
      </c>
      <c r="E4213" s="6" t="s">
        <v>5097</v>
      </c>
      <c r="F4213" s="22">
        <v>0</v>
      </c>
      <c r="H4213" s="6" t="s">
        <v>5547</v>
      </c>
      <c r="I4213" s="22">
        <v>32231</v>
      </c>
      <c r="K4213" s="6" t="s">
        <v>5650</v>
      </c>
      <c r="L4213" s="22">
        <v>44228</v>
      </c>
    </row>
    <row r="4214" spans="2:12">
      <c r="B4214" s="6" t="s">
        <v>5079</v>
      </c>
      <c r="C4214" s="22">
        <v>280826</v>
      </c>
      <c r="E4214" s="6" t="s">
        <v>6905</v>
      </c>
      <c r="F4214" s="22">
        <v>0</v>
      </c>
      <c r="H4214" s="6" t="s">
        <v>5548</v>
      </c>
      <c r="I4214" s="22">
        <v>0</v>
      </c>
      <c r="K4214" s="6" t="s">
        <v>5651</v>
      </c>
      <c r="L4214" s="22">
        <v>0</v>
      </c>
    </row>
    <row r="4215" spans="2:12">
      <c r="B4215" s="6" t="s">
        <v>5080</v>
      </c>
      <c r="C4215" s="22">
        <v>0</v>
      </c>
      <c r="E4215" s="6" t="s">
        <v>5098</v>
      </c>
      <c r="F4215" s="22">
        <v>0</v>
      </c>
      <c r="H4215" s="6" t="s">
        <v>5551</v>
      </c>
      <c r="I4215" s="22">
        <v>47623</v>
      </c>
      <c r="K4215" s="6" t="s">
        <v>5653</v>
      </c>
      <c r="L4215" s="22">
        <v>0</v>
      </c>
    </row>
    <row r="4216" spans="2:12">
      <c r="B4216" s="6" t="s">
        <v>5081</v>
      </c>
      <c r="C4216" s="22">
        <v>810192</v>
      </c>
      <c r="E4216" s="6" t="s">
        <v>5100</v>
      </c>
      <c r="F4216" s="22">
        <v>320084</v>
      </c>
      <c r="H4216" s="6" t="s">
        <v>6940</v>
      </c>
      <c r="I4216" s="22">
        <v>42958</v>
      </c>
      <c r="K4216" s="6" t="s">
        <v>7390</v>
      </c>
      <c r="L4216" s="22">
        <v>0</v>
      </c>
    </row>
    <row r="4217" spans="2:12">
      <c r="B4217" s="6" t="s">
        <v>5082</v>
      </c>
      <c r="C4217" s="22">
        <v>650774</v>
      </c>
      <c r="E4217" s="6" t="s">
        <v>5101</v>
      </c>
      <c r="F4217" s="22">
        <v>9016973</v>
      </c>
      <c r="H4217" s="6" t="s">
        <v>5553</v>
      </c>
      <c r="I4217" s="22">
        <v>6079622</v>
      </c>
      <c r="K4217" s="6" t="s">
        <v>7810</v>
      </c>
      <c r="L4217" s="22">
        <v>283047</v>
      </c>
    </row>
    <row r="4218" spans="2:12">
      <c r="B4218" s="6" t="s">
        <v>5083</v>
      </c>
      <c r="C4218" s="22">
        <v>377099</v>
      </c>
      <c r="E4218" s="6" t="s">
        <v>5102</v>
      </c>
      <c r="F4218" s="22">
        <v>17274411</v>
      </c>
      <c r="H4218" s="6" t="s">
        <v>5554</v>
      </c>
      <c r="I4218" s="22">
        <v>0</v>
      </c>
      <c r="K4218" s="6" t="s">
        <v>6949</v>
      </c>
      <c r="L4218" s="22">
        <v>761595</v>
      </c>
    </row>
    <row r="4219" spans="2:12">
      <c r="B4219" s="6" t="s">
        <v>5084</v>
      </c>
      <c r="C4219" s="22">
        <v>464883</v>
      </c>
      <c r="E4219" s="6" t="s">
        <v>5103</v>
      </c>
      <c r="F4219" s="22">
        <v>0</v>
      </c>
      <c r="H4219" s="6" t="s">
        <v>7378</v>
      </c>
      <c r="I4219" s="22">
        <v>0</v>
      </c>
      <c r="K4219" s="6" t="s">
        <v>5659</v>
      </c>
      <c r="L4219" s="22">
        <v>80407</v>
      </c>
    </row>
    <row r="4220" spans="2:12">
      <c r="B4220" s="6" t="s">
        <v>5085</v>
      </c>
      <c r="C4220" s="22">
        <v>0</v>
      </c>
      <c r="E4220" s="6" t="s">
        <v>5104</v>
      </c>
      <c r="F4220" s="22">
        <v>1441327</v>
      </c>
      <c r="H4220" s="6" t="s">
        <v>5555</v>
      </c>
      <c r="I4220" s="22">
        <v>0</v>
      </c>
      <c r="K4220" s="6" t="s">
        <v>5660</v>
      </c>
      <c r="L4220" s="22">
        <v>0</v>
      </c>
    </row>
    <row r="4221" spans="2:12">
      <c r="B4221" s="6" t="s">
        <v>5086</v>
      </c>
      <c r="C4221" s="22">
        <v>0</v>
      </c>
      <c r="E4221" s="6" t="s">
        <v>5105</v>
      </c>
      <c r="F4221" s="22">
        <v>0</v>
      </c>
      <c r="H4221" s="6" t="s">
        <v>7379</v>
      </c>
      <c r="I4221" s="22">
        <v>0</v>
      </c>
      <c r="K4221" s="6" t="s">
        <v>5661</v>
      </c>
      <c r="L4221" s="22">
        <v>16850841</v>
      </c>
    </row>
    <row r="4222" spans="2:12">
      <c r="B4222" s="6" t="s">
        <v>5087</v>
      </c>
      <c r="C4222" s="22">
        <v>496166</v>
      </c>
      <c r="E4222" s="6" t="s">
        <v>5106</v>
      </c>
      <c r="F4222" s="22">
        <v>0</v>
      </c>
      <c r="H4222" s="6" t="s">
        <v>6941</v>
      </c>
      <c r="I4222" s="22">
        <v>225576</v>
      </c>
      <c r="K4222" s="6" t="s">
        <v>5663</v>
      </c>
      <c r="L4222" s="22">
        <v>1474066</v>
      </c>
    </row>
    <row r="4223" spans="2:12">
      <c r="B4223" s="6" t="s">
        <v>5088</v>
      </c>
      <c r="C4223" s="22">
        <v>1531409</v>
      </c>
      <c r="E4223" s="6" t="s">
        <v>5107</v>
      </c>
      <c r="F4223" s="22">
        <v>0</v>
      </c>
      <c r="H4223" s="6" t="s">
        <v>5558</v>
      </c>
      <c r="I4223" s="22">
        <v>0</v>
      </c>
      <c r="K4223" s="6" t="s">
        <v>7811</v>
      </c>
      <c r="L4223" s="22">
        <v>0</v>
      </c>
    </row>
    <row r="4224" spans="2:12">
      <c r="B4224" s="6" t="s">
        <v>5089</v>
      </c>
      <c r="C4224" s="22">
        <v>7418</v>
      </c>
      <c r="E4224" s="6" t="s">
        <v>5109</v>
      </c>
      <c r="F4224" s="22">
        <v>0</v>
      </c>
      <c r="H4224" s="6" t="s">
        <v>6942</v>
      </c>
      <c r="I4224" s="22">
        <v>0</v>
      </c>
      <c r="K4224" s="6" t="s">
        <v>5666</v>
      </c>
      <c r="L4224" s="22">
        <v>0</v>
      </c>
    </row>
    <row r="4225" spans="2:12">
      <c r="B4225" s="6" t="s">
        <v>5090</v>
      </c>
      <c r="C4225" s="22">
        <v>0</v>
      </c>
      <c r="E4225" s="6" t="s">
        <v>5110</v>
      </c>
      <c r="F4225" s="22">
        <v>7278126</v>
      </c>
      <c r="H4225" s="6" t="s">
        <v>7380</v>
      </c>
      <c r="I4225" s="22">
        <v>0</v>
      </c>
      <c r="K4225" s="6" t="s">
        <v>5667</v>
      </c>
      <c r="L4225" s="22">
        <v>248181</v>
      </c>
    </row>
    <row r="4226" spans="2:12">
      <c r="B4226" s="6" t="s">
        <v>5091</v>
      </c>
      <c r="C4226" s="22">
        <v>1677298</v>
      </c>
      <c r="E4226" s="6" t="s">
        <v>5111</v>
      </c>
      <c r="F4226" s="22">
        <v>379539</v>
      </c>
      <c r="H4226" s="6" t="s">
        <v>5560</v>
      </c>
      <c r="I4226" s="22">
        <v>0</v>
      </c>
      <c r="K4226" s="6" t="s">
        <v>5670</v>
      </c>
      <c r="L4226" s="22">
        <v>0</v>
      </c>
    </row>
    <row r="4227" spans="2:12">
      <c r="B4227" s="6" t="s">
        <v>5092</v>
      </c>
      <c r="C4227" s="22">
        <v>0</v>
      </c>
      <c r="E4227" s="6" t="s">
        <v>6906</v>
      </c>
      <c r="F4227" s="22">
        <v>0</v>
      </c>
      <c r="H4227" s="6" t="s">
        <v>5561</v>
      </c>
      <c r="I4227" s="22">
        <v>43740</v>
      </c>
      <c r="K4227" s="6" t="s">
        <v>5671</v>
      </c>
      <c r="L4227" s="22">
        <v>1307940</v>
      </c>
    </row>
    <row r="4228" spans="2:12">
      <c r="B4228" s="6" t="s">
        <v>5093</v>
      </c>
      <c r="C4228" s="22">
        <v>44851</v>
      </c>
      <c r="E4228" s="6" t="s">
        <v>5112</v>
      </c>
      <c r="F4228" s="22">
        <v>360518</v>
      </c>
      <c r="H4228" s="6" t="s">
        <v>5562</v>
      </c>
      <c r="I4228" s="22">
        <v>22095</v>
      </c>
      <c r="K4228" s="6" t="s">
        <v>7391</v>
      </c>
      <c r="L4228" s="22">
        <v>0</v>
      </c>
    </row>
    <row r="4229" spans="2:12">
      <c r="B4229" s="6" t="s">
        <v>5094</v>
      </c>
      <c r="C4229" s="22">
        <v>66715</v>
      </c>
      <c r="E4229" s="6" t="s">
        <v>5113</v>
      </c>
      <c r="F4229" s="22">
        <v>27522</v>
      </c>
      <c r="H4229" s="6" t="s">
        <v>5563</v>
      </c>
      <c r="I4229" s="22">
        <v>45832</v>
      </c>
      <c r="K4229" s="6" t="s">
        <v>5672</v>
      </c>
      <c r="L4229" s="22">
        <v>320256</v>
      </c>
    </row>
    <row r="4230" spans="2:12">
      <c r="B4230" s="6" t="s">
        <v>5095</v>
      </c>
      <c r="C4230" s="22">
        <v>0</v>
      </c>
      <c r="E4230" s="6" t="s">
        <v>5114</v>
      </c>
      <c r="F4230" s="22">
        <v>26066</v>
      </c>
      <c r="H4230" s="6" t="s">
        <v>5565</v>
      </c>
      <c r="I4230" s="22">
        <v>1448520</v>
      </c>
      <c r="K4230" s="6" t="s">
        <v>5673</v>
      </c>
      <c r="L4230" s="22">
        <v>136691</v>
      </c>
    </row>
    <row r="4231" spans="2:12">
      <c r="B4231" s="6" t="s">
        <v>5096</v>
      </c>
      <c r="C4231" s="22">
        <v>21196</v>
      </c>
      <c r="E4231" s="6" t="s">
        <v>5115</v>
      </c>
      <c r="F4231" s="22">
        <v>191789</v>
      </c>
      <c r="H4231" s="6" t="s">
        <v>6943</v>
      </c>
      <c r="I4231" s="22">
        <v>0</v>
      </c>
      <c r="K4231" s="6" t="s">
        <v>5674</v>
      </c>
      <c r="L4231" s="22">
        <v>0</v>
      </c>
    </row>
    <row r="4232" spans="2:12">
      <c r="B4232" s="6" t="s">
        <v>5097</v>
      </c>
      <c r="C4232" s="22">
        <v>0</v>
      </c>
      <c r="E4232" s="6" t="s">
        <v>5116</v>
      </c>
      <c r="F4232" s="22">
        <v>127000</v>
      </c>
      <c r="H4232" s="6" t="s">
        <v>5566</v>
      </c>
      <c r="I4232" s="22">
        <v>50940</v>
      </c>
      <c r="K4232" s="6" t="s">
        <v>5675</v>
      </c>
      <c r="L4232" s="22">
        <v>0</v>
      </c>
    </row>
    <row r="4233" spans="2:12">
      <c r="B4233" s="6" t="s">
        <v>5098</v>
      </c>
      <c r="C4233" s="22">
        <v>0</v>
      </c>
      <c r="E4233" s="6" t="s">
        <v>5117</v>
      </c>
      <c r="F4233" s="22">
        <v>0</v>
      </c>
      <c r="H4233" s="6" t="s">
        <v>5567</v>
      </c>
      <c r="I4233" s="22">
        <v>72596</v>
      </c>
      <c r="K4233" s="6" t="s">
        <v>5676</v>
      </c>
      <c r="L4233" s="22">
        <v>919036</v>
      </c>
    </row>
    <row r="4234" spans="2:12">
      <c r="B4234" s="6" t="s">
        <v>5099</v>
      </c>
      <c r="C4234" s="22">
        <v>0</v>
      </c>
      <c r="E4234" s="6" t="s">
        <v>5118</v>
      </c>
      <c r="F4234" s="22">
        <v>55675</v>
      </c>
      <c r="H4234" s="6" t="s">
        <v>5569</v>
      </c>
      <c r="I4234" s="22">
        <v>0</v>
      </c>
      <c r="K4234" s="6" t="s">
        <v>5678</v>
      </c>
      <c r="L4234" s="22">
        <v>447551</v>
      </c>
    </row>
    <row r="4235" spans="2:12">
      <c r="B4235" s="6" t="s">
        <v>5100</v>
      </c>
      <c r="C4235" s="22">
        <v>829076</v>
      </c>
      <c r="E4235" s="6" t="s">
        <v>5119</v>
      </c>
      <c r="F4235" s="22">
        <v>302514</v>
      </c>
      <c r="H4235" s="6" t="s">
        <v>5570</v>
      </c>
      <c r="I4235" s="22">
        <v>0</v>
      </c>
      <c r="K4235" s="6" t="s">
        <v>5679</v>
      </c>
      <c r="L4235" s="22">
        <v>83551</v>
      </c>
    </row>
    <row r="4236" spans="2:12">
      <c r="B4236" s="6" t="s">
        <v>5101</v>
      </c>
      <c r="C4236" s="22">
        <v>8438955</v>
      </c>
      <c r="E4236" s="6" t="s">
        <v>5120</v>
      </c>
      <c r="F4236" s="22">
        <v>121824</v>
      </c>
      <c r="H4236" s="6" t="s">
        <v>5571</v>
      </c>
      <c r="I4236" s="22">
        <v>16944872</v>
      </c>
      <c r="K4236" s="6" t="s">
        <v>5681</v>
      </c>
      <c r="L4236" s="22">
        <v>269</v>
      </c>
    </row>
    <row r="4237" spans="2:12">
      <c r="B4237" s="6" t="s">
        <v>5102</v>
      </c>
      <c r="C4237" s="22">
        <v>15380232</v>
      </c>
      <c r="E4237" s="6" t="s">
        <v>5121</v>
      </c>
      <c r="F4237" s="22">
        <v>266730</v>
      </c>
      <c r="H4237" s="6" t="s">
        <v>5572</v>
      </c>
      <c r="I4237" s="22">
        <v>896565</v>
      </c>
      <c r="K4237" s="6" t="s">
        <v>5682</v>
      </c>
      <c r="L4237" s="22">
        <v>112345</v>
      </c>
    </row>
    <row r="4238" spans="2:12">
      <c r="B4238" s="6" t="s">
        <v>5103</v>
      </c>
      <c r="C4238" s="22">
        <v>0</v>
      </c>
      <c r="E4238" s="6" t="s">
        <v>5122</v>
      </c>
      <c r="F4238" s="22">
        <v>0</v>
      </c>
      <c r="H4238" s="6" t="s">
        <v>5573</v>
      </c>
      <c r="I4238" s="22">
        <v>0</v>
      </c>
      <c r="K4238" s="6" t="s">
        <v>5683</v>
      </c>
      <c r="L4238" s="22">
        <v>743682</v>
      </c>
    </row>
    <row r="4239" spans="2:12">
      <c r="B4239" s="6" t="s">
        <v>5104</v>
      </c>
      <c r="C4239" s="22">
        <v>2331679</v>
      </c>
      <c r="E4239" s="6" t="s">
        <v>5123</v>
      </c>
      <c r="F4239" s="22">
        <v>642450</v>
      </c>
      <c r="H4239" s="6" t="s">
        <v>5575</v>
      </c>
      <c r="I4239" s="22">
        <v>0</v>
      </c>
      <c r="K4239" s="6" t="s">
        <v>7812</v>
      </c>
      <c r="L4239" s="22">
        <v>0</v>
      </c>
    </row>
    <row r="4240" spans="2:12">
      <c r="B4240" s="6" t="s">
        <v>5105</v>
      </c>
      <c r="C4240" s="22">
        <v>0</v>
      </c>
      <c r="E4240" s="6" t="s">
        <v>5124</v>
      </c>
      <c r="F4240" s="22">
        <v>11130560</v>
      </c>
      <c r="H4240" s="6" t="s">
        <v>5579</v>
      </c>
      <c r="I4240" s="22">
        <v>0</v>
      </c>
      <c r="K4240" s="6" t="s">
        <v>5686</v>
      </c>
      <c r="L4240" s="22">
        <v>66947</v>
      </c>
    </row>
    <row r="4241" spans="2:12">
      <c r="B4241" s="6" t="s">
        <v>5106</v>
      </c>
      <c r="C4241" s="22">
        <v>0</v>
      </c>
      <c r="E4241" s="6" t="s">
        <v>6907</v>
      </c>
      <c r="F4241" s="22">
        <v>0</v>
      </c>
      <c r="H4241" s="6" t="s">
        <v>5580</v>
      </c>
      <c r="I4241" s="22">
        <v>2059227</v>
      </c>
      <c r="K4241" s="6" t="s">
        <v>5688</v>
      </c>
      <c r="L4241" s="22">
        <v>16907397</v>
      </c>
    </row>
    <row r="4242" spans="2:12">
      <c r="B4242" s="6" t="s">
        <v>5107</v>
      </c>
      <c r="C4242" s="22">
        <v>0</v>
      </c>
      <c r="E4242" s="6" t="s">
        <v>5125</v>
      </c>
      <c r="F4242" s="22">
        <v>433441</v>
      </c>
      <c r="H4242" s="6" t="s">
        <v>5581</v>
      </c>
      <c r="I4242" s="22">
        <v>2441121</v>
      </c>
      <c r="K4242" s="6" t="s">
        <v>5689</v>
      </c>
      <c r="L4242" s="22">
        <v>1954986</v>
      </c>
    </row>
    <row r="4243" spans="2:12">
      <c r="B4243" s="6" t="s">
        <v>5108</v>
      </c>
      <c r="C4243" s="22">
        <v>0</v>
      </c>
      <c r="E4243" s="6" t="s">
        <v>5126</v>
      </c>
      <c r="F4243" s="22">
        <v>0</v>
      </c>
      <c r="H4243" s="6" t="s">
        <v>5582</v>
      </c>
      <c r="I4243" s="22">
        <v>64439</v>
      </c>
      <c r="K4243" s="6" t="s">
        <v>5694</v>
      </c>
      <c r="L4243" s="22">
        <v>25000</v>
      </c>
    </row>
    <row r="4244" spans="2:12">
      <c r="B4244" s="6" t="s">
        <v>5109</v>
      </c>
      <c r="C4244" s="22">
        <v>0</v>
      </c>
      <c r="E4244" s="6" t="s">
        <v>5127</v>
      </c>
      <c r="F4244" s="22">
        <v>307622</v>
      </c>
      <c r="H4244" s="6" t="s">
        <v>5583</v>
      </c>
      <c r="I4244" s="22">
        <v>3926663</v>
      </c>
      <c r="K4244" s="6" t="s">
        <v>5695</v>
      </c>
      <c r="L4244" s="22">
        <v>312434</v>
      </c>
    </row>
    <row r="4245" spans="2:12">
      <c r="B4245" s="6" t="s">
        <v>5110</v>
      </c>
      <c r="C4245" s="22">
        <v>10674181</v>
      </c>
      <c r="E4245" s="6" t="s">
        <v>5128</v>
      </c>
      <c r="F4245" s="22">
        <v>189300</v>
      </c>
      <c r="H4245" s="6" t="s">
        <v>5584</v>
      </c>
      <c r="I4245" s="22">
        <v>0</v>
      </c>
      <c r="K4245" s="6" t="s">
        <v>5697</v>
      </c>
      <c r="L4245" s="22">
        <v>209426</v>
      </c>
    </row>
    <row r="4246" spans="2:12">
      <c r="B4246" s="6" t="s">
        <v>5111</v>
      </c>
      <c r="C4246" s="22">
        <v>470663</v>
      </c>
      <c r="E4246" s="6" t="s">
        <v>5129</v>
      </c>
      <c r="F4246" s="22">
        <v>0</v>
      </c>
      <c r="H4246" s="6" t="s">
        <v>5585</v>
      </c>
      <c r="I4246" s="22">
        <v>33486</v>
      </c>
      <c r="K4246" s="6" t="s">
        <v>5698</v>
      </c>
      <c r="L4246" s="22">
        <v>456638</v>
      </c>
    </row>
    <row r="4247" spans="2:12">
      <c r="B4247" s="6" t="s">
        <v>5112</v>
      </c>
      <c r="C4247" s="22">
        <v>311656</v>
      </c>
      <c r="E4247" s="6" t="s">
        <v>5130</v>
      </c>
      <c r="F4247" s="22">
        <v>9141277</v>
      </c>
      <c r="H4247" s="6" t="s">
        <v>5586</v>
      </c>
      <c r="I4247" s="22">
        <v>62663374</v>
      </c>
      <c r="K4247" s="6" t="s">
        <v>5699</v>
      </c>
      <c r="L4247" s="22">
        <v>6556018</v>
      </c>
    </row>
    <row r="4248" spans="2:12">
      <c r="B4248" s="6" t="s">
        <v>5113</v>
      </c>
      <c r="C4248" s="22">
        <v>0</v>
      </c>
      <c r="E4248" s="6" t="s">
        <v>5131</v>
      </c>
      <c r="F4248" s="22">
        <v>0</v>
      </c>
      <c r="H4248" s="6" t="s">
        <v>7381</v>
      </c>
      <c r="I4248" s="22">
        <v>0</v>
      </c>
      <c r="K4248" s="6" t="s">
        <v>5700</v>
      </c>
      <c r="L4248" s="22">
        <v>3621554</v>
      </c>
    </row>
    <row r="4249" spans="2:12">
      <c r="B4249" s="6" t="s">
        <v>5114</v>
      </c>
      <c r="C4249" s="22">
        <v>7573</v>
      </c>
      <c r="E4249" s="6" t="s">
        <v>6908</v>
      </c>
      <c r="F4249" s="22">
        <v>31713</v>
      </c>
      <c r="H4249" s="6" t="s">
        <v>5587</v>
      </c>
      <c r="I4249" s="22">
        <v>0</v>
      </c>
      <c r="K4249" s="6" t="s">
        <v>5702</v>
      </c>
      <c r="L4249" s="22">
        <v>196593</v>
      </c>
    </row>
    <row r="4250" spans="2:12">
      <c r="B4250" s="6" t="s">
        <v>5115</v>
      </c>
      <c r="C4250" s="22">
        <v>156182</v>
      </c>
      <c r="E4250" s="6" t="s">
        <v>5132</v>
      </c>
      <c r="F4250" s="22">
        <v>438781</v>
      </c>
      <c r="H4250" s="6" t="s">
        <v>5589</v>
      </c>
      <c r="I4250" s="22">
        <v>0</v>
      </c>
      <c r="K4250" s="6" t="s">
        <v>5703</v>
      </c>
      <c r="L4250" s="22">
        <v>325200</v>
      </c>
    </row>
    <row r="4251" spans="2:12">
      <c r="B4251" s="6" t="s">
        <v>5116</v>
      </c>
      <c r="C4251" s="22">
        <v>135672</v>
      </c>
      <c r="E4251" s="6" t="s">
        <v>5134</v>
      </c>
      <c r="F4251" s="22">
        <v>0</v>
      </c>
      <c r="H4251" s="6" t="s">
        <v>5590</v>
      </c>
      <c r="I4251" s="22">
        <v>358778</v>
      </c>
      <c r="K4251" s="6" t="s">
        <v>5704</v>
      </c>
      <c r="L4251" s="22">
        <v>62089</v>
      </c>
    </row>
    <row r="4252" spans="2:12">
      <c r="B4252" s="6" t="s">
        <v>5117</v>
      </c>
      <c r="C4252" s="22">
        <v>0</v>
      </c>
      <c r="E4252" s="6" t="s">
        <v>5135</v>
      </c>
      <c r="F4252" s="22">
        <v>24935</v>
      </c>
      <c r="H4252" s="6" t="s">
        <v>5591</v>
      </c>
      <c r="I4252" s="22">
        <v>4665106</v>
      </c>
      <c r="K4252" s="6" t="s">
        <v>5705</v>
      </c>
      <c r="L4252" s="22">
        <v>1303311</v>
      </c>
    </row>
    <row r="4253" spans="2:12">
      <c r="B4253" s="6" t="s">
        <v>5118</v>
      </c>
      <c r="C4253" s="22">
        <v>77748</v>
      </c>
      <c r="E4253" s="6" t="s">
        <v>5136</v>
      </c>
      <c r="F4253" s="22">
        <v>377348</v>
      </c>
      <c r="H4253" s="6" t="s">
        <v>5592</v>
      </c>
      <c r="I4253" s="22">
        <v>242864386</v>
      </c>
      <c r="K4253" s="6" t="s">
        <v>7813</v>
      </c>
      <c r="L4253" s="22">
        <v>0</v>
      </c>
    </row>
    <row r="4254" spans="2:12">
      <c r="B4254" s="6" t="s">
        <v>5119</v>
      </c>
      <c r="C4254" s="22">
        <v>211175</v>
      </c>
      <c r="E4254" s="6" t="s">
        <v>5137</v>
      </c>
      <c r="F4254" s="22">
        <v>397180</v>
      </c>
      <c r="H4254" s="6" t="s">
        <v>5594</v>
      </c>
      <c r="I4254" s="22">
        <v>23766140</v>
      </c>
      <c r="K4254" s="6" t="s">
        <v>5707</v>
      </c>
      <c r="L4254" s="22">
        <v>10800</v>
      </c>
    </row>
    <row r="4255" spans="2:12">
      <c r="B4255" s="6" t="s">
        <v>5120</v>
      </c>
      <c r="C4255" s="22">
        <v>5391</v>
      </c>
      <c r="E4255" s="6" t="s">
        <v>5139</v>
      </c>
      <c r="F4255" s="22">
        <v>2081521</v>
      </c>
      <c r="H4255" s="6" t="s">
        <v>5596</v>
      </c>
      <c r="I4255" s="22">
        <v>0</v>
      </c>
      <c r="K4255" s="6" t="s">
        <v>5709</v>
      </c>
      <c r="L4255" s="22">
        <v>15000</v>
      </c>
    </row>
    <row r="4256" spans="2:12">
      <c r="B4256" s="6" t="s">
        <v>5121</v>
      </c>
      <c r="C4256" s="22">
        <v>420337</v>
      </c>
      <c r="E4256" s="6" t="s">
        <v>5140</v>
      </c>
      <c r="F4256" s="22">
        <v>6001262</v>
      </c>
      <c r="H4256" s="6" t="s">
        <v>5597</v>
      </c>
      <c r="I4256" s="22">
        <v>25000</v>
      </c>
      <c r="K4256" s="6" t="s">
        <v>7392</v>
      </c>
      <c r="L4256" s="22">
        <v>0</v>
      </c>
    </row>
    <row r="4257" spans="2:12">
      <c r="B4257" s="6" t="s">
        <v>5122</v>
      </c>
      <c r="C4257" s="22">
        <v>16808</v>
      </c>
      <c r="E4257" s="6" t="s">
        <v>5141</v>
      </c>
      <c r="F4257" s="22">
        <v>295826</v>
      </c>
      <c r="H4257" s="6" t="s">
        <v>6944</v>
      </c>
      <c r="I4257" s="22">
        <v>93878</v>
      </c>
      <c r="K4257" s="6" t="s">
        <v>5710</v>
      </c>
      <c r="L4257" s="22">
        <v>46101</v>
      </c>
    </row>
    <row r="4258" spans="2:12">
      <c r="B4258" s="6" t="s">
        <v>5123</v>
      </c>
      <c r="C4258" s="22">
        <v>753834</v>
      </c>
      <c r="E4258" s="6" t="s">
        <v>5142</v>
      </c>
      <c r="F4258" s="22">
        <v>0</v>
      </c>
      <c r="H4258" s="6" t="s">
        <v>5598</v>
      </c>
      <c r="I4258" s="22">
        <v>252014</v>
      </c>
      <c r="K4258" s="6" t="s">
        <v>5714</v>
      </c>
      <c r="L4258" s="22">
        <v>24672</v>
      </c>
    </row>
    <row r="4259" spans="2:12">
      <c r="B4259" s="6" t="s">
        <v>5124</v>
      </c>
      <c r="C4259" s="22">
        <v>10185126</v>
      </c>
      <c r="E4259" s="6" t="s">
        <v>5144</v>
      </c>
      <c r="F4259" s="22">
        <v>3080</v>
      </c>
      <c r="H4259" s="6" t="s">
        <v>5600</v>
      </c>
      <c r="I4259" s="22">
        <v>0</v>
      </c>
      <c r="K4259" s="6" t="s">
        <v>5716</v>
      </c>
      <c r="L4259" s="22">
        <v>0</v>
      </c>
    </row>
    <row r="4260" spans="2:12">
      <c r="B4260" s="6" t="s">
        <v>5125</v>
      </c>
      <c r="C4260" s="22">
        <v>815370</v>
      </c>
      <c r="E4260" s="6" t="s">
        <v>5145</v>
      </c>
      <c r="F4260" s="22">
        <v>88838</v>
      </c>
      <c r="H4260" s="6" t="s">
        <v>5603</v>
      </c>
      <c r="I4260" s="22">
        <v>10483</v>
      </c>
      <c r="K4260" s="6" t="s">
        <v>5717</v>
      </c>
      <c r="L4260" s="22">
        <v>2236322</v>
      </c>
    </row>
    <row r="4261" spans="2:12">
      <c r="B4261" s="6" t="s">
        <v>5126</v>
      </c>
      <c r="C4261" s="22">
        <v>0</v>
      </c>
      <c r="E4261" s="6" t="s">
        <v>5146</v>
      </c>
      <c r="F4261" s="22">
        <v>0</v>
      </c>
      <c r="H4261" s="6" t="s">
        <v>5604</v>
      </c>
      <c r="I4261" s="22">
        <v>97282</v>
      </c>
      <c r="K4261" s="6" t="s">
        <v>5718</v>
      </c>
      <c r="L4261" s="22">
        <v>40242</v>
      </c>
    </row>
    <row r="4262" spans="2:12">
      <c r="B4262" s="6" t="s">
        <v>5127</v>
      </c>
      <c r="C4262" s="22">
        <v>319592</v>
      </c>
      <c r="E4262" s="6" t="s">
        <v>5147</v>
      </c>
      <c r="F4262" s="22">
        <v>206000</v>
      </c>
      <c r="H4262" s="6" t="s">
        <v>5605</v>
      </c>
      <c r="I4262" s="22">
        <v>483624</v>
      </c>
      <c r="K4262" s="6" t="s">
        <v>5719</v>
      </c>
      <c r="L4262" s="22">
        <v>0</v>
      </c>
    </row>
    <row r="4263" spans="2:12">
      <c r="B4263" s="6" t="s">
        <v>5128</v>
      </c>
      <c r="C4263" s="22">
        <v>46850</v>
      </c>
      <c r="E4263" s="6" t="s">
        <v>5148</v>
      </c>
      <c r="F4263" s="22">
        <v>2131854</v>
      </c>
      <c r="H4263" s="6" t="s">
        <v>5607</v>
      </c>
      <c r="I4263" s="22">
        <v>0</v>
      </c>
      <c r="K4263" s="6" t="s">
        <v>5721</v>
      </c>
      <c r="L4263" s="22">
        <v>76391</v>
      </c>
    </row>
    <row r="4264" spans="2:12">
      <c r="B4264" s="6" t="s">
        <v>5129</v>
      </c>
      <c r="C4264" s="22">
        <v>0</v>
      </c>
      <c r="E4264" s="6" t="s">
        <v>5149</v>
      </c>
      <c r="F4264" s="22">
        <v>0</v>
      </c>
      <c r="H4264" s="6" t="s">
        <v>7382</v>
      </c>
      <c r="I4264" s="22">
        <v>0</v>
      </c>
      <c r="K4264" s="6" t="s">
        <v>5725</v>
      </c>
      <c r="L4264" s="22">
        <v>13474</v>
      </c>
    </row>
    <row r="4265" spans="2:12">
      <c r="B4265" s="6" t="s">
        <v>5130</v>
      </c>
      <c r="C4265" s="22">
        <v>3056958</v>
      </c>
      <c r="E4265" s="6" t="s">
        <v>5150</v>
      </c>
      <c r="F4265" s="22">
        <v>213693</v>
      </c>
      <c r="H4265" s="6" t="s">
        <v>5608</v>
      </c>
      <c r="I4265" s="22">
        <v>182648</v>
      </c>
      <c r="K4265" s="6" t="s">
        <v>5726</v>
      </c>
      <c r="L4265" s="22">
        <v>46189</v>
      </c>
    </row>
    <row r="4266" spans="2:12">
      <c r="B4266" s="6" t="s">
        <v>5131</v>
      </c>
      <c r="C4266" s="22">
        <v>0</v>
      </c>
      <c r="E4266" s="6" t="s">
        <v>5151</v>
      </c>
      <c r="F4266" s="22">
        <v>0</v>
      </c>
      <c r="H4266" s="6" t="s">
        <v>5609</v>
      </c>
      <c r="I4266" s="22">
        <v>789952</v>
      </c>
      <c r="K4266" s="6" t="s">
        <v>7393</v>
      </c>
      <c r="L4266" s="22">
        <v>0</v>
      </c>
    </row>
    <row r="4267" spans="2:12">
      <c r="B4267" s="6" t="s">
        <v>5132</v>
      </c>
      <c r="C4267" s="22">
        <v>710873</v>
      </c>
      <c r="E4267" s="6" t="s">
        <v>6909</v>
      </c>
      <c r="F4267" s="22">
        <v>0</v>
      </c>
      <c r="H4267" s="6" t="s">
        <v>7383</v>
      </c>
      <c r="I4267" s="22">
        <v>0</v>
      </c>
      <c r="K4267" s="6" t="s">
        <v>5727</v>
      </c>
      <c r="L4267" s="22">
        <v>27592</v>
      </c>
    </row>
    <row r="4268" spans="2:12">
      <c r="B4268" s="6" t="s">
        <v>5133</v>
      </c>
      <c r="C4268" s="22">
        <v>43920</v>
      </c>
      <c r="E4268" s="6" t="s">
        <v>5152</v>
      </c>
      <c r="F4268" s="22">
        <v>1057600</v>
      </c>
      <c r="H4268" s="6" t="s">
        <v>5610</v>
      </c>
      <c r="I4268" s="22">
        <v>89927</v>
      </c>
      <c r="K4268" s="6" t="s">
        <v>5729</v>
      </c>
      <c r="L4268" s="22">
        <v>1664948</v>
      </c>
    </row>
    <row r="4269" spans="2:12">
      <c r="B4269" s="6" t="s">
        <v>5134</v>
      </c>
      <c r="C4269" s="22">
        <v>0</v>
      </c>
      <c r="E4269" s="6" t="s">
        <v>5153</v>
      </c>
      <c r="F4269" s="22">
        <v>1419559</v>
      </c>
      <c r="H4269" s="6" t="s">
        <v>5611</v>
      </c>
      <c r="I4269" s="22">
        <v>7000</v>
      </c>
      <c r="K4269" s="6" t="s">
        <v>5731</v>
      </c>
      <c r="L4269" s="22">
        <v>2843910</v>
      </c>
    </row>
    <row r="4270" spans="2:12">
      <c r="B4270" s="6" t="s">
        <v>5135</v>
      </c>
      <c r="C4270" s="22">
        <v>0</v>
      </c>
      <c r="E4270" s="6" t="s">
        <v>5154</v>
      </c>
      <c r="F4270" s="22">
        <v>3693279</v>
      </c>
      <c r="H4270" s="6" t="s">
        <v>5613</v>
      </c>
      <c r="I4270" s="22">
        <v>8671145</v>
      </c>
      <c r="K4270" s="6" t="s">
        <v>5732</v>
      </c>
      <c r="L4270" s="22">
        <v>0</v>
      </c>
    </row>
    <row r="4271" spans="2:12">
      <c r="B4271" s="6" t="s">
        <v>5136</v>
      </c>
      <c r="C4271" s="22">
        <v>361434</v>
      </c>
      <c r="E4271" s="6" t="s">
        <v>5155</v>
      </c>
      <c r="F4271" s="22">
        <v>0</v>
      </c>
      <c r="H4271" s="6" t="s">
        <v>5614</v>
      </c>
      <c r="I4271" s="22">
        <v>85503</v>
      </c>
      <c r="K4271" s="6" t="s">
        <v>5733</v>
      </c>
      <c r="L4271" s="22">
        <v>4215411</v>
      </c>
    </row>
    <row r="4272" spans="2:12">
      <c r="B4272" s="6" t="s">
        <v>5137</v>
      </c>
      <c r="C4272" s="22">
        <v>255238</v>
      </c>
      <c r="E4272" s="6" t="s">
        <v>5157</v>
      </c>
      <c r="F4272" s="22">
        <v>64526</v>
      </c>
      <c r="H4272" s="6" t="s">
        <v>7384</v>
      </c>
      <c r="I4272" s="22">
        <v>0</v>
      </c>
      <c r="K4272" s="6" t="s">
        <v>5734</v>
      </c>
      <c r="L4272" s="22">
        <v>48287</v>
      </c>
    </row>
    <row r="4273" spans="2:12">
      <c r="B4273" s="6" t="s">
        <v>5138</v>
      </c>
      <c r="C4273" s="22">
        <v>0</v>
      </c>
      <c r="E4273" s="6" t="s">
        <v>5158</v>
      </c>
      <c r="F4273" s="22">
        <v>3215343</v>
      </c>
      <c r="H4273" s="6" t="s">
        <v>6945</v>
      </c>
      <c r="I4273" s="22">
        <v>0</v>
      </c>
      <c r="K4273" s="6" t="s">
        <v>5735</v>
      </c>
      <c r="L4273" s="22">
        <v>4182720</v>
      </c>
    </row>
    <row r="4274" spans="2:12">
      <c r="B4274" s="6" t="s">
        <v>5139</v>
      </c>
      <c r="C4274" s="22">
        <v>2365518</v>
      </c>
      <c r="E4274" s="6" t="s">
        <v>5159</v>
      </c>
      <c r="F4274" s="22">
        <v>0</v>
      </c>
      <c r="H4274" s="6" t="s">
        <v>5615</v>
      </c>
      <c r="I4274" s="22">
        <v>8174683</v>
      </c>
      <c r="K4274" s="6" t="s">
        <v>5736</v>
      </c>
      <c r="L4274" s="22">
        <v>0</v>
      </c>
    </row>
    <row r="4275" spans="2:12">
      <c r="B4275" s="6" t="s">
        <v>5140</v>
      </c>
      <c r="C4275" s="22">
        <v>4125449</v>
      </c>
      <c r="E4275" s="6" t="s">
        <v>5160</v>
      </c>
      <c r="F4275" s="22">
        <v>4941007</v>
      </c>
      <c r="H4275" s="6" t="s">
        <v>5616</v>
      </c>
      <c r="I4275" s="22">
        <v>1118277</v>
      </c>
      <c r="K4275" s="6" t="s">
        <v>5737</v>
      </c>
      <c r="L4275" s="22">
        <v>4418112</v>
      </c>
    </row>
    <row r="4276" spans="2:12">
      <c r="B4276" s="6" t="s">
        <v>5141</v>
      </c>
      <c r="C4276" s="22">
        <v>258073</v>
      </c>
      <c r="E4276" s="6" t="s">
        <v>5161</v>
      </c>
      <c r="F4276" s="22">
        <v>96000</v>
      </c>
      <c r="H4276" s="6" t="s">
        <v>5618</v>
      </c>
      <c r="I4276" s="22">
        <v>174770</v>
      </c>
      <c r="K4276" s="6" t="s">
        <v>6951</v>
      </c>
      <c r="L4276" s="22">
        <v>0</v>
      </c>
    </row>
    <row r="4277" spans="2:12">
      <c r="B4277" s="6" t="s">
        <v>5142</v>
      </c>
      <c r="C4277" s="22">
        <v>0</v>
      </c>
      <c r="E4277" s="6" t="s">
        <v>5162</v>
      </c>
      <c r="F4277" s="22">
        <v>335000</v>
      </c>
      <c r="H4277" s="6" t="s">
        <v>5619</v>
      </c>
      <c r="I4277" s="22">
        <v>123872</v>
      </c>
      <c r="K4277" s="6" t="s">
        <v>5742</v>
      </c>
      <c r="L4277" s="22">
        <v>2223800</v>
      </c>
    </row>
    <row r="4278" spans="2:12">
      <c r="B4278" s="6" t="s">
        <v>5143</v>
      </c>
      <c r="C4278" s="22">
        <v>0</v>
      </c>
      <c r="E4278" s="6" t="s">
        <v>5163</v>
      </c>
      <c r="F4278" s="22">
        <v>0</v>
      </c>
      <c r="H4278" s="6" t="s">
        <v>5620</v>
      </c>
      <c r="I4278" s="22">
        <v>9450</v>
      </c>
      <c r="K4278" s="6" t="s">
        <v>5743</v>
      </c>
      <c r="L4278" s="22">
        <v>355883</v>
      </c>
    </row>
    <row r="4279" spans="2:12">
      <c r="B4279" s="6" t="s">
        <v>5144</v>
      </c>
      <c r="C4279" s="22">
        <v>3600</v>
      </c>
      <c r="E4279" s="6" t="s">
        <v>5164</v>
      </c>
      <c r="F4279" s="22">
        <v>0</v>
      </c>
      <c r="H4279" s="6" t="s">
        <v>5621</v>
      </c>
      <c r="I4279" s="22">
        <v>348279</v>
      </c>
      <c r="K4279" s="6" t="s">
        <v>5745</v>
      </c>
      <c r="L4279" s="22">
        <v>38202283</v>
      </c>
    </row>
    <row r="4280" spans="2:12">
      <c r="B4280" s="6" t="s">
        <v>5145</v>
      </c>
      <c r="C4280" s="22">
        <v>45894</v>
      </c>
      <c r="E4280" s="6" t="s">
        <v>5165</v>
      </c>
      <c r="F4280" s="22">
        <v>767</v>
      </c>
      <c r="H4280" s="6" t="s">
        <v>5622</v>
      </c>
      <c r="I4280" s="22">
        <v>0</v>
      </c>
      <c r="K4280" s="6" t="s">
        <v>5746</v>
      </c>
      <c r="L4280" s="22">
        <v>120677</v>
      </c>
    </row>
    <row r="4281" spans="2:12">
      <c r="B4281" s="6" t="s">
        <v>5146</v>
      </c>
      <c r="C4281" s="22">
        <v>0</v>
      </c>
      <c r="E4281" s="6" t="s">
        <v>5166</v>
      </c>
      <c r="F4281" s="22">
        <v>0</v>
      </c>
      <c r="H4281" s="6" t="s">
        <v>5623</v>
      </c>
      <c r="I4281" s="22">
        <v>80853</v>
      </c>
      <c r="K4281" s="6" t="s">
        <v>6952</v>
      </c>
      <c r="L4281" s="22">
        <v>0</v>
      </c>
    </row>
    <row r="4282" spans="2:12">
      <c r="B4282" s="6" t="s">
        <v>5147</v>
      </c>
      <c r="C4282" s="22">
        <v>0</v>
      </c>
      <c r="E4282" s="6" t="s">
        <v>5167</v>
      </c>
      <c r="F4282" s="22">
        <v>21953570</v>
      </c>
      <c r="H4282" s="6" t="s">
        <v>6946</v>
      </c>
      <c r="I4282" s="22">
        <v>674870</v>
      </c>
      <c r="K4282" s="6" t="s">
        <v>5748</v>
      </c>
      <c r="L4282" s="22">
        <v>66329</v>
      </c>
    </row>
    <row r="4283" spans="2:12">
      <c r="B4283" s="6" t="s">
        <v>5148</v>
      </c>
      <c r="C4283" s="22">
        <v>2119565</v>
      </c>
      <c r="E4283" s="6" t="s">
        <v>5168</v>
      </c>
      <c r="F4283" s="22">
        <v>3583593</v>
      </c>
      <c r="H4283" s="6" t="s">
        <v>5625</v>
      </c>
      <c r="I4283" s="22">
        <v>34799</v>
      </c>
      <c r="K4283" s="6" t="s">
        <v>5750</v>
      </c>
      <c r="L4283" s="22">
        <v>436383</v>
      </c>
    </row>
    <row r="4284" spans="2:12">
      <c r="B4284" s="6" t="s">
        <v>5149</v>
      </c>
      <c r="C4284" s="22">
        <v>0</v>
      </c>
      <c r="E4284" s="6" t="s">
        <v>5169</v>
      </c>
      <c r="F4284" s="22">
        <v>54961</v>
      </c>
      <c r="H4284" s="6" t="s">
        <v>5626</v>
      </c>
      <c r="I4284" s="22">
        <v>0</v>
      </c>
      <c r="K4284" s="6" t="s">
        <v>5751</v>
      </c>
      <c r="L4284" s="22">
        <v>37449</v>
      </c>
    </row>
    <row r="4285" spans="2:12">
      <c r="B4285" s="6" t="s">
        <v>5150</v>
      </c>
      <c r="C4285" s="22">
        <v>133283</v>
      </c>
      <c r="E4285" s="6" t="s">
        <v>5170</v>
      </c>
      <c r="F4285" s="22">
        <v>0</v>
      </c>
      <c r="H4285" s="6" t="s">
        <v>6947</v>
      </c>
      <c r="I4285" s="22">
        <v>0</v>
      </c>
      <c r="K4285" s="6" t="s">
        <v>5755</v>
      </c>
      <c r="L4285" s="22">
        <v>2878278</v>
      </c>
    </row>
    <row r="4286" spans="2:12">
      <c r="B4286" s="6" t="s">
        <v>5151</v>
      </c>
      <c r="C4286" s="22">
        <v>0</v>
      </c>
      <c r="E4286" s="6" t="s">
        <v>5172</v>
      </c>
      <c r="F4286" s="22">
        <v>827870</v>
      </c>
      <c r="H4286" s="6" t="s">
        <v>5627</v>
      </c>
      <c r="I4286" s="22">
        <v>35653</v>
      </c>
      <c r="K4286" s="6" t="s">
        <v>5756</v>
      </c>
      <c r="L4286" s="22">
        <v>1418440</v>
      </c>
    </row>
    <row r="4287" spans="2:12">
      <c r="B4287" s="6" t="s">
        <v>5152</v>
      </c>
      <c r="C4287" s="22">
        <v>960571</v>
      </c>
      <c r="E4287" s="6" t="s">
        <v>5173</v>
      </c>
      <c r="F4287" s="22">
        <v>17125397</v>
      </c>
      <c r="H4287" s="6" t="s">
        <v>5628</v>
      </c>
      <c r="I4287" s="22">
        <v>7228959</v>
      </c>
      <c r="K4287" s="6" t="s">
        <v>5757</v>
      </c>
      <c r="L4287" s="22">
        <v>116555</v>
      </c>
    </row>
    <row r="4288" spans="2:12">
      <c r="B4288" s="6" t="s">
        <v>5153</v>
      </c>
      <c r="C4288" s="22">
        <v>63459</v>
      </c>
      <c r="E4288" s="6" t="s">
        <v>5174</v>
      </c>
      <c r="F4288" s="22">
        <v>427757</v>
      </c>
      <c r="H4288" s="6" t="s">
        <v>5629</v>
      </c>
      <c r="I4288" s="22">
        <v>1614838</v>
      </c>
      <c r="K4288" s="6" t="s">
        <v>7394</v>
      </c>
      <c r="L4288" s="22">
        <v>21011</v>
      </c>
    </row>
    <row r="4289" spans="2:12">
      <c r="B4289" s="6" t="s">
        <v>5154</v>
      </c>
      <c r="C4289" s="22">
        <v>4423364</v>
      </c>
      <c r="E4289" s="6" t="s">
        <v>5175</v>
      </c>
      <c r="F4289" s="22">
        <v>43792</v>
      </c>
      <c r="H4289" s="6" t="s">
        <v>5630</v>
      </c>
      <c r="I4289" s="22">
        <v>31327518</v>
      </c>
      <c r="K4289" s="6" t="s">
        <v>5759</v>
      </c>
      <c r="L4289" s="22">
        <v>254833</v>
      </c>
    </row>
    <row r="4290" spans="2:12">
      <c r="B4290" s="6" t="s">
        <v>5155</v>
      </c>
      <c r="C4290" s="22">
        <v>0</v>
      </c>
      <c r="E4290" s="6" t="s">
        <v>5176</v>
      </c>
      <c r="F4290" s="22">
        <v>52636</v>
      </c>
      <c r="H4290" s="6" t="s">
        <v>5632</v>
      </c>
      <c r="I4290" s="22">
        <v>583080</v>
      </c>
      <c r="K4290" s="6" t="s">
        <v>5761</v>
      </c>
      <c r="L4290" s="22">
        <v>0</v>
      </c>
    </row>
    <row r="4291" spans="2:12">
      <c r="B4291" s="6" t="s">
        <v>5156</v>
      </c>
      <c r="C4291" s="22">
        <v>70616</v>
      </c>
      <c r="E4291" s="6" t="s">
        <v>5177</v>
      </c>
      <c r="F4291" s="22">
        <v>1279070</v>
      </c>
      <c r="H4291" s="6" t="s">
        <v>5634</v>
      </c>
      <c r="I4291" s="22">
        <v>0</v>
      </c>
      <c r="K4291" s="6" t="s">
        <v>5763</v>
      </c>
      <c r="L4291" s="22">
        <v>44529</v>
      </c>
    </row>
    <row r="4292" spans="2:12">
      <c r="B4292" s="6" t="s">
        <v>5157</v>
      </c>
      <c r="C4292" s="22">
        <v>0</v>
      </c>
      <c r="E4292" s="6" t="s">
        <v>5178</v>
      </c>
      <c r="F4292" s="22">
        <v>0</v>
      </c>
      <c r="H4292" s="6" t="s">
        <v>5635</v>
      </c>
      <c r="I4292" s="22">
        <v>3395673</v>
      </c>
      <c r="K4292" s="6" t="s">
        <v>5764</v>
      </c>
      <c r="L4292" s="22">
        <v>78232</v>
      </c>
    </row>
    <row r="4293" spans="2:12">
      <c r="B4293" s="6" t="s">
        <v>5158</v>
      </c>
      <c r="C4293" s="22">
        <v>0</v>
      </c>
      <c r="E4293" s="6" t="s">
        <v>5179</v>
      </c>
      <c r="F4293" s="22">
        <v>0</v>
      </c>
      <c r="H4293" s="6" t="s">
        <v>5636</v>
      </c>
      <c r="I4293" s="22">
        <v>0</v>
      </c>
      <c r="K4293" s="6" t="s">
        <v>5765</v>
      </c>
      <c r="L4293" s="22">
        <v>653721</v>
      </c>
    </row>
    <row r="4294" spans="2:12">
      <c r="B4294" s="6" t="s">
        <v>5159</v>
      </c>
      <c r="C4294" s="22">
        <v>0</v>
      </c>
      <c r="E4294" s="6" t="s">
        <v>5180</v>
      </c>
      <c r="F4294" s="22">
        <v>50000</v>
      </c>
      <c r="H4294" s="6" t="s">
        <v>7385</v>
      </c>
      <c r="I4294" s="22">
        <v>5720</v>
      </c>
      <c r="K4294" s="6" t="s">
        <v>5766</v>
      </c>
      <c r="L4294" s="22">
        <v>0</v>
      </c>
    </row>
    <row r="4295" spans="2:12">
      <c r="B4295" s="6" t="s">
        <v>5160</v>
      </c>
      <c r="C4295" s="22">
        <v>5616910</v>
      </c>
      <c r="E4295" s="6" t="s">
        <v>5181</v>
      </c>
      <c r="F4295" s="22">
        <v>9243893</v>
      </c>
      <c r="H4295" s="6" t="s">
        <v>7386</v>
      </c>
      <c r="I4295" s="22">
        <v>0</v>
      </c>
      <c r="K4295" s="6" t="s">
        <v>7814</v>
      </c>
      <c r="L4295" s="22">
        <v>0</v>
      </c>
    </row>
    <row r="4296" spans="2:12">
      <c r="B4296" s="6" t="s">
        <v>5161</v>
      </c>
      <c r="C4296" s="22">
        <v>0</v>
      </c>
      <c r="E4296" s="6" t="s">
        <v>5182</v>
      </c>
      <c r="F4296" s="22">
        <v>1184323</v>
      </c>
      <c r="H4296" s="6" t="s">
        <v>5639</v>
      </c>
      <c r="I4296" s="22">
        <v>334545</v>
      </c>
      <c r="K4296" s="6" t="s">
        <v>5769</v>
      </c>
      <c r="L4296" s="22">
        <v>283596</v>
      </c>
    </row>
    <row r="4297" spans="2:12">
      <c r="B4297" s="6" t="s">
        <v>5162</v>
      </c>
      <c r="C4297" s="22">
        <v>0</v>
      </c>
      <c r="E4297" s="6" t="s">
        <v>5183</v>
      </c>
      <c r="F4297" s="22">
        <v>198540</v>
      </c>
      <c r="H4297" s="6" t="s">
        <v>7387</v>
      </c>
      <c r="I4297" s="22">
        <v>0</v>
      </c>
      <c r="K4297" s="6" t="s">
        <v>7815</v>
      </c>
      <c r="L4297" s="22">
        <v>0</v>
      </c>
    </row>
    <row r="4298" spans="2:12">
      <c r="B4298" s="6" t="s">
        <v>5163</v>
      </c>
      <c r="C4298" s="22">
        <v>0</v>
      </c>
      <c r="E4298" s="6" t="s">
        <v>5184</v>
      </c>
      <c r="F4298" s="22">
        <v>1851289</v>
      </c>
      <c r="H4298" s="6" t="s">
        <v>5640</v>
      </c>
      <c r="I4298" s="22">
        <v>616208</v>
      </c>
      <c r="K4298" s="6" t="s">
        <v>5770</v>
      </c>
      <c r="L4298" s="22">
        <v>584889</v>
      </c>
    </row>
    <row r="4299" spans="2:12">
      <c r="B4299" s="6" t="s">
        <v>5164</v>
      </c>
      <c r="C4299" s="22">
        <v>47200</v>
      </c>
      <c r="E4299" s="6" t="s">
        <v>5185</v>
      </c>
      <c r="F4299" s="22">
        <v>96657</v>
      </c>
      <c r="H4299" s="6" t="s">
        <v>5641</v>
      </c>
      <c r="I4299" s="22">
        <v>0</v>
      </c>
      <c r="K4299" s="6" t="s">
        <v>5771</v>
      </c>
      <c r="L4299" s="22">
        <v>109942</v>
      </c>
    </row>
    <row r="4300" spans="2:12">
      <c r="B4300" s="6" t="s">
        <v>5165</v>
      </c>
      <c r="C4300" s="22">
        <v>40685</v>
      </c>
      <c r="E4300" s="6" t="s">
        <v>6910</v>
      </c>
      <c r="F4300" s="22">
        <v>462486</v>
      </c>
      <c r="H4300" s="6" t="s">
        <v>7388</v>
      </c>
      <c r="I4300" s="22">
        <v>0</v>
      </c>
      <c r="K4300" s="6" t="s">
        <v>6953</v>
      </c>
      <c r="L4300" s="22">
        <v>8080370</v>
      </c>
    </row>
    <row r="4301" spans="2:12">
      <c r="B4301" s="6" t="s">
        <v>5166</v>
      </c>
      <c r="C4301" s="22">
        <v>0</v>
      </c>
      <c r="E4301" s="6" t="s">
        <v>5186</v>
      </c>
      <c r="F4301" s="22">
        <v>0</v>
      </c>
      <c r="H4301" s="6" t="s">
        <v>5642</v>
      </c>
      <c r="I4301" s="22">
        <v>0</v>
      </c>
      <c r="K4301" s="6" t="s">
        <v>5773</v>
      </c>
      <c r="L4301" s="22">
        <v>350860</v>
      </c>
    </row>
    <row r="4302" spans="2:12">
      <c r="B4302" s="6" t="s">
        <v>5167</v>
      </c>
      <c r="C4302" s="22">
        <v>17674408</v>
      </c>
      <c r="E4302" s="6" t="s">
        <v>5187</v>
      </c>
      <c r="F4302" s="22">
        <v>0</v>
      </c>
      <c r="H4302" s="6" t="s">
        <v>5643</v>
      </c>
      <c r="I4302" s="22">
        <v>0</v>
      </c>
      <c r="K4302" s="6" t="s">
        <v>5774</v>
      </c>
      <c r="L4302" s="22">
        <v>947815</v>
      </c>
    </row>
    <row r="4303" spans="2:12">
      <c r="B4303" s="6" t="s">
        <v>5168</v>
      </c>
      <c r="C4303" s="22">
        <v>7664475</v>
      </c>
      <c r="E4303" s="6" t="s">
        <v>5188</v>
      </c>
      <c r="F4303" s="22">
        <v>0</v>
      </c>
      <c r="H4303" s="6" t="s">
        <v>5644</v>
      </c>
      <c r="I4303" s="22">
        <v>0</v>
      </c>
      <c r="K4303" s="6" t="s">
        <v>5775</v>
      </c>
      <c r="L4303" s="22">
        <v>156867</v>
      </c>
    </row>
    <row r="4304" spans="2:12">
      <c r="B4304" s="6" t="s">
        <v>5169</v>
      </c>
      <c r="C4304" s="22">
        <v>31115</v>
      </c>
      <c r="E4304" s="6" t="s">
        <v>5189</v>
      </c>
      <c r="F4304" s="22">
        <v>0</v>
      </c>
      <c r="H4304" s="6" t="s">
        <v>7389</v>
      </c>
      <c r="I4304" s="22">
        <v>0</v>
      </c>
      <c r="K4304" s="6" t="s">
        <v>5776</v>
      </c>
      <c r="L4304" s="22">
        <v>3575931</v>
      </c>
    </row>
    <row r="4305" spans="2:12">
      <c r="B4305" s="6" t="s">
        <v>5170</v>
      </c>
      <c r="C4305" s="22">
        <v>0</v>
      </c>
      <c r="E4305" s="6" t="s">
        <v>5190</v>
      </c>
      <c r="F4305" s="22">
        <v>0</v>
      </c>
      <c r="H4305" s="6" t="s">
        <v>5645</v>
      </c>
      <c r="I4305" s="22">
        <v>903141</v>
      </c>
      <c r="K4305" s="6" t="s">
        <v>5777</v>
      </c>
      <c r="L4305" s="22">
        <v>6277682</v>
      </c>
    </row>
    <row r="4306" spans="2:12">
      <c r="B4306" s="6" t="s">
        <v>5171</v>
      </c>
      <c r="C4306" s="22">
        <v>111745</v>
      </c>
      <c r="E4306" s="6" t="s">
        <v>5191</v>
      </c>
      <c r="F4306" s="22">
        <v>74246</v>
      </c>
      <c r="H4306" s="6" t="s">
        <v>5646</v>
      </c>
      <c r="I4306" s="22">
        <v>785413</v>
      </c>
      <c r="K4306" s="6" t="s">
        <v>5778</v>
      </c>
      <c r="L4306" s="22">
        <v>2870622</v>
      </c>
    </row>
    <row r="4307" spans="2:12">
      <c r="B4307" s="6" t="s">
        <v>5172</v>
      </c>
      <c r="C4307" s="22">
        <v>213854</v>
      </c>
      <c r="E4307" s="6" t="s">
        <v>5193</v>
      </c>
      <c r="F4307" s="22">
        <v>24980</v>
      </c>
      <c r="H4307" s="6" t="s">
        <v>6948</v>
      </c>
      <c r="I4307" s="22">
        <v>0</v>
      </c>
      <c r="K4307" s="6" t="s">
        <v>5780</v>
      </c>
      <c r="L4307" s="22">
        <v>938477</v>
      </c>
    </row>
    <row r="4308" spans="2:12">
      <c r="B4308" s="6" t="s">
        <v>5173</v>
      </c>
      <c r="C4308" s="22">
        <v>33489544</v>
      </c>
      <c r="E4308" s="6" t="s">
        <v>5194</v>
      </c>
      <c r="F4308" s="22">
        <v>25789</v>
      </c>
      <c r="H4308" s="6" t="s">
        <v>5647</v>
      </c>
      <c r="I4308" s="22">
        <v>2851195</v>
      </c>
      <c r="K4308" s="6" t="s">
        <v>5783</v>
      </c>
      <c r="L4308" s="22">
        <v>397451</v>
      </c>
    </row>
    <row r="4309" spans="2:12">
      <c r="B4309" s="6" t="s">
        <v>5174</v>
      </c>
      <c r="C4309" s="22">
        <v>950806</v>
      </c>
      <c r="E4309" s="6" t="s">
        <v>5195</v>
      </c>
      <c r="F4309" s="22">
        <v>0</v>
      </c>
      <c r="H4309" s="6" t="s">
        <v>5648</v>
      </c>
      <c r="I4309" s="22">
        <v>934056</v>
      </c>
      <c r="K4309" s="6" t="s">
        <v>5786</v>
      </c>
      <c r="L4309" s="22">
        <v>207800</v>
      </c>
    </row>
    <row r="4310" spans="2:12">
      <c r="B4310" s="6" t="s">
        <v>5175</v>
      </c>
      <c r="C4310" s="22">
        <v>35569</v>
      </c>
      <c r="E4310" s="6" t="s">
        <v>5196</v>
      </c>
      <c r="F4310" s="22">
        <v>88776</v>
      </c>
      <c r="H4310" s="6" t="s">
        <v>5649</v>
      </c>
      <c r="I4310" s="22">
        <v>39550</v>
      </c>
      <c r="K4310" s="6" t="s">
        <v>5787</v>
      </c>
      <c r="L4310" s="22">
        <v>0</v>
      </c>
    </row>
    <row r="4311" spans="2:12">
      <c r="B4311" s="6" t="s">
        <v>5176</v>
      </c>
      <c r="C4311" s="22">
        <v>358907</v>
      </c>
      <c r="E4311" s="6" t="s">
        <v>5197</v>
      </c>
      <c r="F4311" s="22">
        <v>0</v>
      </c>
      <c r="H4311" s="6" t="s">
        <v>5650</v>
      </c>
      <c r="I4311" s="22">
        <v>18522</v>
      </c>
      <c r="K4311" s="6" t="s">
        <v>7395</v>
      </c>
      <c r="L4311" s="22">
        <v>66816</v>
      </c>
    </row>
    <row r="4312" spans="2:12">
      <c r="B4312" s="6" t="s">
        <v>5177</v>
      </c>
      <c r="C4312" s="22">
        <v>0</v>
      </c>
      <c r="E4312" s="6" t="s">
        <v>5198</v>
      </c>
      <c r="F4312" s="22">
        <v>0</v>
      </c>
      <c r="H4312" s="6" t="s">
        <v>5651</v>
      </c>
      <c r="I4312" s="22">
        <v>430878</v>
      </c>
      <c r="K4312" s="6" t="s">
        <v>5788</v>
      </c>
      <c r="L4312" s="22">
        <v>4280364</v>
      </c>
    </row>
    <row r="4313" spans="2:12">
      <c r="B4313" s="6" t="s">
        <v>5178</v>
      </c>
      <c r="C4313" s="22">
        <v>0</v>
      </c>
      <c r="E4313" s="6" t="s">
        <v>5199</v>
      </c>
      <c r="F4313" s="22">
        <v>137888</v>
      </c>
      <c r="H4313" s="6" t="s">
        <v>5653</v>
      </c>
      <c r="I4313" s="22">
        <v>0</v>
      </c>
      <c r="K4313" s="6" t="s">
        <v>5789</v>
      </c>
      <c r="L4313" s="22">
        <v>143715</v>
      </c>
    </row>
    <row r="4314" spans="2:12">
      <c r="B4314" s="6" t="s">
        <v>5179</v>
      </c>
      <c r="C4314" s="22">
        <v>0</v>
      </c>
      <c r="E4314" s="6" t="s">
        <v>5201</v>
      </c>
      <c r="F4314" s="22">
        <v>3801</v>
      </c>
      <c r="H4314" s="6" t="s">
        <v>7390</v>
      </c>
      <c r="I4314" s="22">
        <v>0</v>
      </c>
      <c r="K4314" s="6" t="s">
        <v>5790</v>
      </c>
      <c r="L4314" s="22">
        <v>1845412</v>
      </c>
    </row>
    <row r="4315" spans="2:12">
      <c r="B4315" s="6" t="s">
        <v>5180</v>
      </c>
      <c r="C4315" s="22">
        <v>0</v>
      </c>
      <c r="E4315" s="6" t="s">
        <v>5202</v>
      </c>
      <c r="F4315" s="22">
        <v>1367028</v>
      </c>
      <c r="H4315" s="6" t="s">
        <v>5654</v>
      </c>
      <c r="I4315" s="22">
        <v>7399</v>
      </c>
      <c r="K4315" s="6" t="s">
        <v>5791</v>
      </c>
      <c r="L4315" s="22">
        <v>896630</v>
      </c>
    </row>
    <row r="4316" spans="2:12">
      <c r="B4316" s="6" t="s">
        <v>5181</v>
      </c>
      <c r="C4316" s="22">
        <v>7724305</v>
      </c>
      <c r="E4316" s="6" t="s">
        <v>5203</v>
      </c>
      <c r="F4316" s="22">
        <v>147959</v>
      </c>
      <c r="H4316" s="6" t="s">
        <v>6949</v>
      </c>
      <c r="I4316" s="22">
        <v>517893</v>
      </c>
      <c r="K4316" s="6" t="s">
        <v>5792</v>
      </c>
      <c r="L4316" s="22">
        <v>57056</v>
      </c>
    </row>
    <row r="4317" spans="2:12">
      <c r="B4317" s="6" t="s">
        <v>5182</v>
      </c>
      <c r="C4317" s="22">
        <v>1245703</v>
      </c>
      <c r="E4317" s="6" t="s">
        <v>5204</v>
      </c>
      <c r="F4317" s="22">
        <v>0</v>
      </c>
      <c r="H4317" s="6" t="s">
        <v>5659</v>
      </c>
      <c r="I4317" s="22">
        <v>97001</v>
      </c>
      <c r="K4317" s="6" t="s">
        <v>5793</v>
      </c>
      <c r="L4317" s="22">
        <v>572333</v>
      </c>
    </row>
    <row r="4318" spans="2:12">
      <c r="B4318" s="6" t="s">
        <v>5183</v>
      </c>
      <c r="C4318" s="22">
        <v>232988</v>
      </c>
      <c r="E4318" s="6" t="s">
        <v>6911</v>
      </c>
      <c r="F4318" s="22">
        <v>0</v>
      </c>
      <c r="H4318" s="6" t="s">
        <v>5660</v>
      </c>
      <c r="I4318" s="22">
        <v>17235</v>
      </c>
      <c r="K4318" s="6" t="s">
        <v>5794</v>
      </c>
      <c r="L4318" s="22">
        <v>13368</v>
      </c>
    </row>
    <row r="4319" spans="2:12">
      <c r="B4319" s="6" t="s">
        <v>5184</v>
      </c>
      <c r="C4319" s="22">
        <v>1902908</v>
      </c>
      <c r="E4319" s="6" t="s">
        <v>5206</v>
      </c>
      <c r="F4319" s="22">
        <v>0</v>
      </c>
      <c r="H4319" s="6" t="s">
        <v>5661</v>
      </c>
      <c r="I4319" s="22">
        <v>9571543</v>
      </c>
      <c r="K4319" s="6" t="s">
        <v>5795</v>
      </c>
      <c r="L4319" s="22">
        <v>1836961</v>
      </c>
    </row>
    <row r="4320" spans="2:12">
      <c r="B4320" s="6" t="s">
        <v>5185</v>
      </c>
      <c r="C4320" s="22">
        <v>80860</v>
      </c>
      <c r="E4320" s="6" t="s">
        <v>5207</v>
      </c>
      <c r="F4320" s="22">
        <v>0</v>
      </c>
      <c r="H4320" s="6" t="s">
        <v>5662</v>
      </c>
      <c r="I4320" s="22">
        <v>1725268</v>
      </c>
      <c r="K4320" s="6" t="s">
        <v>5797</v>
      </c>
      <c r="L4320" s="22">
        <v>7661</v>
      </c>
    </row>
    <row r="4321" spans="2:12">
      <c r="B4321" s="6" t="s">
        <v>5186</v>
      </c>
      <c r="C4321" s="22">
        <v>1500</v>
      </c>
      <c r="E4321" s="6" t="s">
        <v>5209</v>
      </c>
      <c r="F4321" s="22">
        <v>1984985</v>
      </c>
      <c r="H4321" s="6" t="s">
        <v>5663</v>
      </c>
      <c r="I4321" s="22">
        <v>252591</v>
      </c>
      <c r="K4321" s="6" t="s">
        <v>5798</v>
      </c>
      <c r="L4321" s="22">
        <v>931942</v>
      </c>
    </row>
    <row r="4322" spans="2:12">
      <c r="B4322" s="6" t="s">
        <v>5187</v>
      </c>
      <c r="C4322" s="22">
        <v>197292</v>
      </c>
      <c r="E4322" s="6" t="s">
        <v>5210</v>
      </c>
      <c r="F4322" s="22">
        <v>0</v>
      </c>
      <c r="H4322" s="6" t="s">
        <v>6950</v>
      </c>
      <c r="I4322" s="22">
        <v>0</v>
      </c>
      <c r="K4322" s="6" t="s">
        <v>5799</v>
      </c>
      <c r="L4322" s="22">
        <v>0</v>
      </c>
    </row>
    <row r="4323" spans="2:12">
      <c r="B4323" s="6" t="s">
        <v>5188</v>
      </c>
      <c r="C4323" s="22">
        <v>0</v>
      </c>
      <c r="E4323" s="6" t="s">
        <v>5212</v>
      </c>
      <c r="F4323" s="22">
        <v>2146431</v>
      </c>
      <c r="H4323" s="6" t="s">
        <v>5666</v>
      </c>
      <c r="I4323" s="22">
        <v>0</v>
      </c>
      <c r="K4323" s="6" t="s">
        <v>5800</v>
      </c>
      <c r="L4323" s="22">
        <v>0</v>
      </c>
    </row>
    <row r="4324" spans="2:12">
      <c r="B4324" s="6" t="s">
        <v>5189</v>
      </c>
      <c r="C4324" s="22">
        <v>0</v>
      </c>
      <c r="E4324" s="6" t="s">
        <v>5213</v>
      </c>
      <c r="F4324" s="22">
        <v>601248</v>
      </c>
      <c r="H4324" s="6" t="s">
        <v>5667</v>
      </c>
      <c r="I4324" s="22">
        <v>0</v>
      </c>
      <c r="K4324" s="6" t="s">
        <v>5803</v>
      </c>
      <c r="L4324" s="22">
        <v>1751889</v>
      </c>
    </row>
    <row r="4325" spans="2:12">
      <c r="B4325" s="6" t="s">
        <v>5190</v>
      </c>
      <c r="C4325" s="22">
        <v>0</v>
      </c>
      <c r="E4325" s="6" t="s">
        <v>5214</v>
      </c>
      <c r="F4325" s="22">
        <v>0</v>
      </c>
      <c r="H4325" s="6" t="s">
        <v>5670</v>
      </c>
      <c r="I4325" s="22">
        <v>0</v>
      </c>
      <c r="K4325" s="6" t="s">
        <v>7816</v>
      </c>
      <c r="L4325" s="22">
        <v>0</v>
      </c>
    </row>
    <row r="4326" spans="2:12">
      <c r="B4326" s="6" t="s">
        <v>5191</v>
      </c>
      <c r="C4326" s="22">
        <v>40857</v>
      </c>
      <c r="E4326" s="6" t="s">
        <v>5215</v>
      </c>
      <c r="F4326" s="22">
        <v>405049</v>
      </c>
      <c r="H4326" s="6" t="s">
        <v>5671</v>
      </c>
      <c r="I4326" s="22">
        <v>1138409</v>
      </c>
      <c r="K4326" s="6" t="s">
        <v>5804</v>
      </c>
      <c r="L4326" s="22">
        <v>938173</v>
      </c>
    </row>
    <row r="4327" spans="2:12">
      <c r="B4327" s="6" t="s">
        <v>5192</v>
      </c>
      <c r="C4327" s="22">
        <v>0</v>
      </c>
      <c r="E4327" s="6" t="s">
        <v>6912</v>
      </c>
      <c r="F4327" s="22">
        <v>0</v>
      </c>
      <c r="H4327" s="6" t="s">
        <v>7391</v>
      </c>
      <c r="I4327" s="22">
        <v>0</v>
      </c>
      <c r="K4327" s="6" t="s">
        <v>7396</v>
      </c>
      <c r="L4327" s="22">
        <v>0</v>
      </c>
    </row>
    <row r="4328" spans="2:12">
      <c r="B4328" s="6" t="s">
        <v>5193</v>
      </c>
      <c r="C4328" s="22">
        <v>0</v>
      </c>
      <c r="E4328" s="6" t="s">
        <v>5216</v>
      </c>
      <c r="F4328" s="22">
        <v>0</v>
      </c>
      <c r="H4328" s="6" t="s">
        <v>5672</v>
      </c>
      <c r="I4328" s="22">
        <v>473000</v>
      </c>
      <c r="K4328" s="6" t="s">
        <v>5805</v>
      </c>
      <c r="L4328" s="22">
        <v>5833630</v>
      </c>
    </row>
    <row r="4329" spans="2:12">
      <c r="B4329" s="6" t="s">
        <v>5194</v>
      </c>
      <c r="C4329" s="22">
        <v>0</v>
      </c>
      <c r="E4329" s="6" t="s">
        <v>5217</v>
      </c>
      <c r="F4329" s="22">
        <v>29943</v>
      </c>
      <c r="H4329" s="6" t="s">
        <v>5673</v>
      </c>
      <c r="I4329" s="22">
        <v>904921</v>
      </c>
      <c r="K4329" s="6" t="s">
        <v>5806</v>
      </c>
      <c r="L4329" s="22">
        <v>116150</v>
      </c>
    </row>
    <row r="4330" spans="2:12">
      <c r="B4330" s="6" t="s">
        <v>5195</v>
      </c>
      <c r="C4330" s="22">
        <v>0</v>
      </c>
      <c r="E4330" s="6" t="s">
        <v>5218</v>
      </c>
      <c r="F4330" s="22">
        <v>1145916</v>
      </c>
      <c r="H4330" s="6" t="s">
        <v>5674</v>
      </c>
      <c r="I4330" s="22">
        <v>0</v>
      </c>
      <c r="K4330" s="6" t="s">
        <v>5808</v>
      </c>
      <c r="L4330" s="22">
        <v>2748099</v>
      </c>
    </row>
    <row r="4331" spans="2:12">
      <c r="B4331" s="6" t="s">
        <v>5196</v>
      </c>
      <c r="C4331" s="22">
        <v>181243</v>
      </c>
      <c r="E4331" s="6" t="s">
        <v>5219</v>
      </c>
      <c r="F4331" s="22">
        <v>0</v>
      </c>
      <c r="H4331" s="6" t="s">
        <v>5676</v>
      </c>
      <c r="I4331" s="22">
        <v>692461</v>
      </c>
      <c r="K4331" s="6" t="s">
        <v>6954</v>
      </c>
      <c r="L4331" s="22">
        <v>0</v>
      </c>
    </row>
    <row r="4332" spans="2:12">
      <c r="B4332" s="6" t="s">
        <v>5197</v>
      </c>
      <c r="C4332" s="22">
        <v>455385</v>
      </c>
      <c r="E4332" s="6" t="s">
        <v>5220</v>
      </c>
      <c r="F4332" s="22">
        <v>178185</v>
      </c>
      <c r="H4332" s="6" t="s">
        <v>5678</v>
      </c>
      <c r="I4332" s="22">
        <v>128486</v>
      </c>
      <c r="K4332" s="6" t="s">
        <v>5811</v>
      </c>
      <c r="L4332" s="22">
        <v>0</v>
      </c>
    </row>
    <row r="4333" spans="2:12">
      <c r="B4333" s="6" t="s">
        <v>5198</v>
      </c>
      <c r="C4333" s="22">
        <v>0</v>
      </c>
      <c r="E4333" s="6" t="s">
        <v>5221</v>
      </c>
      <c r="F4333" s="22">
        <v>363159</v>
      </c>
      <c r="H4333" s="6" t="s">
        <v>5679</v>
      </c>
      <c r="I4333" s="22">
        <v>275862</v>
      </c>
      <c r="K4333" s="6" t="s">
        <v>7397</v>
      </c>
      <c r="L4333" s="22">
        <v>7500</v>
      </c>
    </row>
    <row r="4334" spans="2:12">
      <c r="B4334" s="6" t="s">
        <v>5199</v>
      </c>
      <c r="C4334" s="22">
        <v>0</v>
      </c>
      <c r="E4334" s="6" t="s">
        <v>5222</v>
      </c>
      <c r="F4334" s="22">
        <v>337015</v>
      </c>
      <c r="H4334" s="6" t="s">
        <v>5680</v>
      </c>
      <c r="I4334" s="22">
        <v>0</v>
      </c>
      <c r="K4334" s="6" t="s">
        <v>5813</v>
      </c>
      <c r="L4334" s="22">
        <v>0</v>
      </c>
    </row>
    <row r="4335" spans="2:12">
      <c r="B4335" s="6" t="s">
        <v>5200</v>
      </c>
      <c r="C4335" s="22">
        <v>0</v>
      </c>
      <c r="E4335" s="6" t="s">
        <v>5223</v>
      </c>
      <c r="F4335" s="22">
        <v>0</v>
      </c>
      <c r="H4335" s="6" t="s">
        <v>5681</v>
      </c>
      <c r="I4335" s="22">
        <v>49001</v>
      </c>
      <c r="K4335" s="6" t="s">
        <v>5814</v>
      </c>
      <c r="L4335" s="22">
        <v>0</v>
      </c>
    </row>
    <row r="4336" spans="2:12">
      <c r="B4336" s="6" t="s">
        <v>5201</v>
      </c>
      <c r="C4336" s="22">
        <v>0</v>
      </c>
      <c r="E4336" s="6" t="s">
        <v>5224</v>
      </c>
      <c r="F4336" s="22">
        <v>0</v>
      </c>
      <c r="H4336" s="6" t="s">
        <v>5682</v>
      </c>
      <c r="I4336" s="22">
        <v>87567</v>
      </c>
      <c r="K4336" s="6" t="s">
        <v>6955</v>
      </c>
      <c r="L4336" s="22">
        <v>0</v>
      </c>
    </row>
    <row r="4337" spans="2:12">
      <c r="B4337" s="6" t="s">
        <v>5202</v>
      </c>
      <c r="C4337" s="22">
        <v>958994</v>
      </c>
      <c r="E4337" s="6" t="s">
        <v>5225</v>
      </c>
      <c r="F4337" s="22">
        <v>0</v>
      </c>
      <c r="H4337" s="6" t="s">
        <v>5683</v>
      </c>
      <c r="I4337" s="22">
        <v>543001</v>
      </c>
      <c r="K4337" s="6" t="s">
        <v>5816</v>
      </c>
      <c r="L4337" s="22">
        <v>240</v>
      </c>
    </row>
    <row r="4338" spans="2:12">
      <c r="B4338" s="6" t="s">
        <v>5203</v>
      </c>
      <c r="C4338" s="22">
        <v>179038</v>
      </c>
      <c r="E4338" s="6" t="s">
        <v>5226</v>
      </c>
      <c r="F4338" s="22">
        <v>45000</v>
      </c>
      <c r="H4338" s="6" t="s">
        <v>5686</v>
      </c>
      <c r="I4338" s="22">
        <v>111796</v>
      </c>
      <c r="K4338" s="6" t="s">
        <v>5817</v>
      </c>
      <c r="L4338" s="22">
        <v>184235</v>
      </c>
    </row>
    <row r="4339" spans="2:12">
      <c r="B4339" s="6" t="s">
        <v>5204</v>
      </c>
      <c r="C4339" s="22">
        <v>0</v>
      </c>
      <c r="E4339" s="6" t="s">
        <v>5227</v>
      </c>
      <c r="F4339" s="22">
        <v>0</v>
      </c>
      <c r="H4339" s="6" t="s">
        <v>5688</v>
      </c>
      <c r="I4339" s="22">
        <v>11000377</v>
      </c>
      <c r="K4339" s="6" t="s">
        <v>7398</v>
      </c>
      <c r="L4339" s="22">
        <v>11275639</v>
      </c>
    </row>
    <row r="4340" spans="2:12">
      <c r="B4340" s="6" t="s">
        <v>5205</v>
      </c>
      <c r="C4340" s="22">
        <v>0</v>
      </c>
      <c r="E4340" s="6" t="s">
        <v>5229</v>
      </c>
      <c r="F4340" s="22">
        <v>230591</v>
      </c>
      <c r="H4340" s="6" t="s">
        <v>5689</v>
      </c>
      <c r="I4340" s="22">
        <v>1025</v>
      </c>
      <c r="K4340" s="6" t="s">
        <v>5818</v>
      </c>
      <c r="L4340" s="22">
        <v>1311939</v>
      </c>
    </row>
    <row r="4341" spans="2:12">
      <c r="B4341" s="6" t="s">
        <v>5206</v>
      </c>
      <c r="C4341" s="22">
        <v>65229</v>
      </c>
      <c r="E4341" s="6" t="s">
        <v>5231</v>
      </c>
      <c r="F4341" s="22">
        <v>0</v>
      </c>
      <c r="H4341" s="6" t="s">
        <v>5694</v>
      </c>
      <c r="I4341" s="22">
        <v>93302</v>
      </c>
      <c r="K4341" s="6" t="s">
        <v>5819</v>
      </c>
      <c r="L4341" s="22">
        <v>23027</v>
      </c>
    </row>
    <row r="4342" spans="2:12">
      <c r="B4342" s="6" t="s">
        <v>5207</v>
      </c>
      <c r="C4342" s="22">
        <v>0</v>
      </c>
      <c r="E4342" s="6" t="s">
        <v>5232</v>
      </c>
      <c r="F4342" s="22">
        <v>732588</v>
      </c>
      <c r="H4342" s="6" t="s">
        <v>5695</v>
      </c>
      <c r="I4342" s="22">
        <v>26469</v>
      </c>
      <c r="K4342" s="6" t="s">
        <v>5820</v>
      </c>
      <c r="L4342" s="22">
        <v>283134</v>
      </c>
    </row>
    <row r="4343" spans="2:12">
      <c r="B4343" s="6" t="s">
        <v>5208</v>
      </c>
      <c r="C4343" s="22">
        <v>0</v>
      </c>
      <c r="E4343" s="6" t="s">
        <v>5233</v>
      </c>
      <c r="F4343" s="22">
        <v>372024</v>
      </c>
      <c r="H4343" s="6" t="s">
        <v>5696</v>
      </c>
      <c r="I4343" s="22">
        <v>0</v>
      </c>
      <c r="K4343" s="6" t="s">
        <v>6956</v>
      </c>
      <c r="L4343" s="22">
        <v>9078</v>
      </c>
    </row>
    <row r="4344" spans="2:12">
      <c r="B4344" s="6" t="s">
        <v>5209</v>
      </c>
      <c r="C4344" s="22">
        <v>1403035</v>
      </c>
      <c r="E4344" s="6" t="s">
        <v>5234</v>
      </c>
      <c r="F4344" s="22">
        <v>0</v>
      </c>
      <c r="H4344" s="6" t="s">
        <v>5697</v>
      </c>
      <c r="I4344" s="22">
        <v>60890</v>
      </c>
      <c r="K4344" s="6" t="s">
        <v>5821</v>
      </c>
      <c r="L4344" s="22">
        <v>0</v>
      </c>
    </row>
    <row r="4345" spans="2:12">
      <c r="B4345" s="6" t="s">
        <v>5210</v>
      </c>
      <c r="C4345" s="22">
        <v>0</v>
      </c>
      <c r="E4345" s="6" t="s">
        <v>5235</v>
      </c>
      <c r="F4345" s="22">
        <v>0</v>
      </c>
      <c r="H4345" s="6" t="s">
        <v>5698</v>
      </c>
      <c r="I4345" s="22">
        <v>400321</v>
      </c>
      <c r="K4345" s="6" t="s">
        <v>5822</v>
      </c>
      <c r="L4345" s="22">
        <v>0</v>
      </c>
    </row>
    <row r="4346" spans="2:12">
      <c r="B4346" s="6" t="s">
        <v>5211</v>
      </c>
      <c r="C4346" s="22">
        <v>0</v>
      </c>
      <c r="E4346" s="6" t="s">
        <v>5236</v>
      </c>
      <c r="F4346" s="22">
        <v>0</v>
      </c>
      <c r="H4346" s="6" t="s">
        <v>5699</v>
      </c>
      <c r="I4346" s="22">
        <v>693090</v>
      </c>
      <c r="K4346" s="6" t="s">
        <v>6957</v>
      </c>
      <c r="L4346" s="22">
        <v>0</v>
      </c>
    </row>
    <row r="4347" spans="2:12">
      <c r="B4347" s="6" t="s">
        <v>5212</v>
      </c>
      <c r="C4347" s="22">
        <v>3329884</v>
      </c>
      <c r="E4347" s="6" t="s">
        <v>5237</v>
      </c>
      <c r="F4347" s="22">
        <v>27446155</v>
      </c>
      <c r="H4347" s="6" t="s">
        <v>5700</v>
      </c>
      <c r="I4347" s="22">
        <v>831427</v>
      </c>
      <c r="K4347" s="6" t="s">
        <v>5824</v>
      </c>
      <c r="L4347" s="22">
        <v>106000</v>
      </c>
    </row>
    <row r="4348" spans="2:12">
      <c r="B4348" s="6" t="s">
        <v>5213</v>
      </c>
      <c r="C4348" s="22">
        <v>3396513</v>
      </c>
      <c r="E4348" s="6" t="s">
        <v>5238</v>
      </c>
      <c r="F4348" s="22">
        <v>4762138</v>
      </c>
      <c r="H4348" s="6" t="s">
        <v>5701</v>
      </c>
      <c r="I4348" s="22">
        <v>25966</v>
      </c>
      <c r="K4348" s="6" t="s">
        <v>5826</v>
      </c>
      <c r="L4348" s="22">
        <v>141860</v>
      </c>
    </row>
    <row r="4349" spans="2:12">
      <c r="B4349" s="6" t="s">
        <v>5214</v>
      </c>
      <c r="C4349" s="22">
        <v>0</v>
      </c>
      <c r="E4349" s="6" t="s">
        <v>5239</v>
      </c>
      <c r="F4349" s="22">
        <v>59974</v>
      </c>
      <c r="H4349" s="6" t="s">
        <v>5702</v>
      </c>
      <c r="I4349" s="22">
        <v>0</v>
      </c>
      <c r="K4349" s="6" t="s">
        <v>5827</v>
      </c>
      <c r="L4349" s="22">
        <v>5311064</v>
      </c>
    </row>
    <row r="4350" spans="2:12">
      <c r="B4350" s="6" t="s">
        <v>5215</v>
      </c>
      <c r="C4350" s="22">
        <v>753738</v>
      </c>
      <c r="E4350" s="6" t="s">
        <v>5240</v>
      </c>
      <c r="F4350" s="22">
        <v>742624</v>
      </c>
      <c r="H4350" s="6" t="s">
        <v>5703</v>
      </c>
      <c r="I4350" s="22">
        <v>406276</v>
      </c>
      <c r="K4350" s="6" t="s">
        <v>5828</v>
      </c>
      <c r="L4350" s="22">
        <v>53688</v>
      </c>
    </row>
    <row r="4351" spans="2:12">
      <c r="B4351" s="6" t="s">
        <v>5216</v>
      </c>
      <c r="C4351" s="22">
        <v>0</v>
      </c>
      <c r="E4351" s="6" t="s">
        <v>5241</v>
      </c>
      <c r="F4351" s="22">
        <v>0</v>
      </c>
      <c r="H4351" s="6" t="s">
        <v>5704</v>
      </c>
      <c r="I4351" s="22">
        <v>2876201</v>
      </c>
      <c r="K4351" s="6" t="s">
        <v>5831</v>
      </c>
      <c r="L4351" s="22">
        <v>864477</v>
      </c>
    </row>
    <row r="4352" spans="2:12">
      <c r="B4352" s="6" t="s">
        <v>5217</v>
      </c>
      <c r="C4352" s="22">
        <v>2376911</v>
      </c>
      <c r="E4352" s="6" t="s">
        <v>5242</v>
      </c>
      <c r="F4352" s="22">
        <v>0</v>
      </c>
      <c r="H4352" s="6" t="s">
        <v>5705</v>
      </c>
      <c r="I4352" s="22">
        <v>1444041</v>
      </c>
      <c r="K4352" s="6" t="s">
        <v>5833</v>
      </c>
      <c r="L4352" s="22">
        <v>593879</v>
      </c>
    </row>
    <row r="4353" spans="2:12">
      <c r="B4353" s="6" t="s">
        <v>5218</v>
      </c>
      <c r="C4353" s="22">
        <v>2652697</v>
      </c>
      <c r="E4353" s="6" t="s">
        <v>5243</v>
      </c>
      <c r="F4353" s="22">
        <v>373</v>
      </c>
      <c r="H4353" s="6" t="s">
        <v>5706</v>
      </c>
      <c r="I4353" s="22">
        <v>0</v>
      </c>
      <c r="K4353" s="6" t="s">
        <v>5834</v>
      </c>
      <c r="L4353" s="22">
        <v>76650</v>
      </c>
    </row>
    <row r="4354" spans="2:12">
      <c r="B4354" s="6" t="s">
        <v>5219</v>
      </c>
      <c r="C4354" s="22">
        <v>0</v>
      </c>
      <c r="E4354" s="6" t="s">
        <v>5244</v>
      </c>
      <c r="F4354" s="22">
        <v>0</v>
      </c>
      <c r="H4354" s="6" t="s">
        <v>5707</v>
      </c>
      <c r="I4354" s="22">
        <v>27869</v>
      </c>
      <c r="K4354" s="6" t="s">
        <v>5835</v>
      </c>
      <c r="L4354" s="22">
        <v>0</v>
      </c>
    </row>
    <row r="4355" spans="2:12">
      <c r="B4355" s="6" t="s">
        <v>5220</v>
      </c>
      <c r="C4355" s="22">
        <v>659</v>
      </c>
      <c r="E4355" s="6" t="s">
        <v>5245</v>
      </c>
      <c r="F4355" s="22">
        <v>10000</v>
      </c>
      <c r="H4355" s="6" t="s">
        <v>5709</v>
      </c>
      <c r="I4355" s="22">
        <v>52722</v>
      </c>
      <c r="K4355" s="6" t="s">
        <v>5836</v>
      </c>
      <c r="L4355" s="22">
        <v>845619</v>
      </c>
    </row>
    <row r="4356" spans="2:12">
      <c r="B4356" s="6" t="s">
        <v>5221</v>
      </c>
      <c r="C4356" s="22">
        <v>492989</v>
      </c>
      <c r="E4356" s="6" t="s">
        <v>5246</v>
      </c>
      <c r="F4356" s="22">
        <v>51155</v>
      </c>
      <c r="H4356" s="6" t="s">
        <v>7392</v>
      </c>
      <c r="I4356" s="22">
        <v>27135</v>
      </c>
      <c r="K4356" s="6" t="s">
        <v>7817</v>
      </c>
      <c r="L4356" s="22">
        <v>0</v>
      </c>
    </row>
    <row r="4357" spans="2:12">
      <c r="B4357" s="6" t="s">
        <v>5222</v>
      </c>
      <c r="C4357" s="22">
        <v>4272544</v>
      </c>
      <c r="E4357" s="6" t="s">
        <v>5247</v>
      </c>
      <c r="F4357" s="22">
        <v>45031343</v>
      </c>
      <c r="H4357" s="6" t="s">
        <v>5710</v>
      </c>
      <c r="I4357" s="22">
        <v>45072</v>
      </c>
      <c r="K4357" s="6" t="s">
        <v>5838</v>
      </c>
      <c r="L4357" s="22">
        <v>241617</v>
      </c>
    </row>
    <row r="4358" spans="2:12">
      <c r="B4358" s="6" t="s">
        <v>5223</v>
      </c>
      <c r="C4358" s="22">
        <v>0</v>
      </c>
      <c r="E4358" s="6" t="s">
        <v>5248</v>
      </c>
      <c r="F4358" s="22">
        <v>17536617</v>
      </c>
      <c r="H4358" s="6" t="s">
        <v>5714</v>
      </c>
      <c r="I4358" s="22">
        <v>39076</v>
      </c>
      <c r="K4358" s="6" t="s">
        <v>7818</v>
      </c>
      <c r="L4358" s="22">
        <v>15465</v>
      </c>
    </row>
    <row r="4359" spans="2:12">
      <c r="B4359" s="6" t="s">
        <v>5224</v>
      </c>
      <c r="C4359" s="22">
        <v>0</v>
      </c>
      <c r="E4359" s="6" t="s">
        <v>5249</v>
      </c>
      <c r="F4359" s="22">
        <v>37852431</v>
      </c>
      <c r="H4359" s="6" t="s">
        <v>5716</v>
      </c>
      <c r="I4359" s="22">
        <v>0</v>
      </c>
      <c r="K4359" s="6" t="s">
        <v>5840</v>
      </c>
      <c r="L4359" s="22">
        <v>0</v>
      </c>
    </row>
    <row r="4360" spans="2:12">
      <c r="B4360" s="6" t="s">
        <v>5225</v>
      </c>
      <c r="C4360" s="22">
        <v>0</v>
      </c>
      <c r="E4360" s="6" t="s">
        <v>5251</v>
      </c>
      <c r="F4360" s="22">
        <v>900710</v>
      </c>
      <c r="H4360" s="6" t="s">
        <v>5717</v>
      </c>
      <c r="I4360" s="22">
        <v>2220082</v>
      </c>
      <c r="K4360" s="6" t="s">
        <v>6958</v>
      </c>
      <c r="L4360" s="22">
        <v>0</v>
      </c>
    </row>
    <row r="4361" spans="2:12">
      <c r="B4361" s="6" t="s">
        <v>5226</v>
      </c>
      <c r="C4361" s="22">
        <v>254943</v>
      </c>
      <c r="E4361" s="6" t="s">
        <v>5252</v>
      </c>
      <c r="F4361" s="22">
        <v>2097421</v>
      </c>
      <c r="H4361" s="6" t="s">
        <v>5718</v>
      </c>
      <c r="I4361" s="22">
        <v>277439</v>
      </c>
      <c r="K4361" s="6" t="s">
        <v>5841</v>
      </c>
      <c r="L4361" s="22">
        <v>27955</v>
      </c>
    </row>
    <row r="4362" spans="2:12">
      <c r="B4362" s="6" t="s">
        <v>5227</v>
      </c>
      <c r="C4362" s="22">
        <v>0</v>
      </c>
      <c r="E4362" s="6" t="s">
        <v>5253</v>
      </c>
      <c r="F4362" s="22">
        <v>0</v>
      </c>
      <c r="H4362" s="6" t="s">
        <v>5719</v>
      </c>
      <c r="I4362" s="22">
        <v>0</v>
      </c>
      <c r="K4362" s="6" t="s">
        <v>5842</v>
      </c>
      <c r="L4362" s="22">
        <v>0</v>
      </c>
    </row>
    <row r="4363" spans="2:12">
      <c r="B4363" s="6" t="s">
        <v>5228</v>
      </c>
      <c r="C4363" s="22">
        <v>0</v>
      </c>
      <c r="E4363" s="6" t="s">
        <v>5254</v>
      </c>
      <c r="F4363" s="22">
        <v>0</v>
      </c>
      <c r="H4363" s="6" t="s">
        <v>5721</v>
      </c>
      <c r="I4363" s="22">
        <v>116232</v>
      </c>
      <c r="K4363" s="6" t="s">
        <v>5843</v>
      </c>
      <c r="L4363" s="22">
        <v>1422129</v>
      </c>
    </row>
    <row r="4364" spans="2:12">
      <c r="B4364" s="6" t="s">
        <v>5229</v>
      </c>
      <c r="C4364" s="22">
        <v>0</v>
      </c>
      <c r="E4364" s="6" t="s">
        <v>5255</v>
      </c>
      <c r="F4364" s="22">
        <v>966456</v>
      </c>
      <c r="H4364" s="6" t="s">
        <v>5723</v>
      </c>
      <c r="I4364" s="22">
        <v>0</v>
      </c>
      <c r="K4364" s="6" t="s">
        <v>5844</v>
      </c>
      <c r="L4364" s="22">
        <v>0</v>
      </c>
    </row>
    <row r="4365" spans="2:12">
      <c r="B4365" s="6" t="s">
        <v>5230</v>
      </c>
      <c r="C4365" s="22">
        <v>0</v>
      </c>
      <c r="E4365" s="6" t="s">
        <v>5256</v>
      </c>
      <c r="F4365" s="22">
        <v>23215294</v>
      </c>
      <c r="H4365" s="6" t="s">
        <v>5725</v>
      </c>
      <c r="I4365" s="22">
        <v>10636</v>
      </c>
      <c r="K4365" s="6" t="s">
        <v>5845</v>
      </c>
      <c r="L4365" s="22">
        <v>23709590</v>
      </c>
    </row>
    <row r="4366" spans="2:12">
      <c r="B4366" s="6" t="s">
        <v>5231</v>
      </c>
      <c r="C4366" s="22">
        <v>0</v>
      </c>
      <c r="E4366" s="6" t="s">
        <v>5257</v>
      </c>
      <c r="F4366" s="22">
        <v>0</v>
      </c>
      <c r="H4366" s="6" t="s">
        <v>5726</v>
      </c>
      <c r="I4366" s="22">
        <v>66585</v>
      </c>
      <c r="K4366" s="6" t="s">
        <v>5846</v>
      </c>
      <c r="L4366" s="22">
        <v>2936572</v>
      </c>
    </row>
    <row r="4367" spans="2:12">
      <c r="B4367" s="6" t="s">
        <v>5232</v>
      </c>
      <c r="C4367" s="22">
        <v>306430</v>
      </c>
      <c r="E4367" s="6" t="s">
        <v>6913</v>
      </c>
      <c r="F4367" s="22">
        <v>189768</v>
      </c>
      <c r="H4367" s="6" t="s">
        <v>7393</v>
      </c>
      <c r="I4367" s="22">
        <v>0</v>
      </c>
      <c r="K4367" s="6" t="s">
        <v>5847</v>
      </c>
      <c r="L4367" s="22">
        <v>1333186</v>
      </c>
    </row>
    <row r="4368" spans="2:12">
      <c r="B4368" s="6" t="s">
        <v>5233</v>
      </c>
      <c r="C4368" s="22">
        <v>379716</v>
      </c>
      <c r="E4368" s="6" t="s">
        <v>5258</v>
      </c>
      <c r="F4368" s="22">
        <v>579587</v>
      </c>
      <c r="H4368" s="6" t="s">
        <v>5727</v>
      </c>
      <c r="I4368" s="22">
        <v>31071</v>
      </c>
      <c r="K4368" s="6" t="s">
        <v>5848</v>
      </c>
      <c r="L4368" s="22">
        <v>7792421</v>
      </c>
    </row>
    <row r="4369" spans="2:12">
      <c r="B4369" s="6" t="s">
        <v>5234</v>
      </c>
      <c r="C4369" s="22">
        <v>0</v>
      </c>
      <c r="E4369" s="6" t="s">
        <v>5259</v>
      </c>
      <c r="F4369" s="22">
        <v>238017</v>
      </c>
      <c r="H4369" s="6" t="s">
        <v>5729</v>
      </c>
      <c r="I4369" s="22">
        <v>194664</v>
      </c>
      <c r="K4369" s="6" t="s">
        <v>5850</v>
      </c>
      <c r="L4369" s="22">
        <v>1288609</v>
      </c>
    </row>
    <row r="4370" spans="2:12">
      <c r="B4370" s="6" t="s">
        <v>5235</v>
      </c>
      <c r="C4370" s="22">
        <v>0</v>
      </c>
      <c r="E4370" s="6" t="s">
        <v>5260</v>
      </c>
      <c r="F4370" s="22">
        <v>5218583</v>
      </c>
      <c r="H4370" s="6" t="s">
        <v>5730</v>
      </c>
      <c r="I4370" s="22">
        <v>0</v>
      </c>
      <c r="K4370" s="6" t="s">
        <v>7819</v>
      </c>
      <c r="L4370" s="22">
        <v>0</v>
      </c>
    </row>
    <row r="4371" spans="2:12">
      <c r="B4371" s="6" t="s">
        <v>5236</v>
      </c>
      <c r="C4371" s="22">
        <v>0</v>
      </c>
      <c r="E4371" s="6" t="s">
        <v>5261</v>
      </c>
      <c r="F4371" s="22">
        <v>2386503</v>
      </c>
      <c r="H4371" s="6" t="s">
        <v>5731</v>
      </c>
      <c r="I4371" s="22">
        <v>4510548</v>
      </c>
      <c r="K4371" s="6" t="s">
        <v>5852</v>
      </c>
      <c r="L4371" s="22">
        <v>38106</v>
      </c>
    </row>
    <row r="4372" spans="2:12">
      <c r="B4372" s="6" t="s">
        <v>5237</v>
      </c>
      <c r="C4372" s="22">
        <v>26610950</v>
      </c>
      <c r="E4372" s="6" t="s">
        <v>5262</v>
      </c>
      <c r="F4372" s="22">
        <v>0</v>
      </c>
      <c r="H4372" s="6" t="s">
        <v>5732</v>
      </c>
      <c r="I4372" s="22">
        <v>0</v>
      </c>
      <c r="K4372" s="6" t="s">
        <v>7399</v>
      </c>
      <c r="L4372" s="22">
        <v>19523</v>
      </c>
    </row>
    <row r="4373" spans="2:12">
      <c r="B4373" s="6" t="s">
        <v>5238</v>
      </c>
      <c r="C4373" s="22">
        <v>8914329</v>
      </c>
      <c r="E4373" s="6" t="s">
        <v>6914</v>
      </c>
      <c r="F4373" s="22">
        <v>0</v>
      </c>
      <c r="H4373" s="6" t="s">
        <v>5733</v>
      </c>
      <c r="I4373" s="22">
        <v>4404370</v>
      </c>
      <c r="K4373" s="6" t="s">
        <v>7400</v>
      </c>
      <c r="L4373" s="22">
        <v>0</v>
      </c>
    </row>
    <row r="4374" spans="2:12">
      <c r="B4374" s="6" t="s">
        <v>5239</v>
      </c>
      <c r="C4374" s="22">
        <v>20903</v>
      </c>
      <c r="E4374" s="6" t="s">
        <v>5263</v>
      </c>
      <c r="F4374" s="22">
        <v>0</v>
      </c>
      <c r="H4374" s="6" t="s">
        <v>5734</v>
      </c>
      <c r="I4374" s="22">
        <v>3075624</v>
      </c>
      <c r="K4374" s="6" t="s">
        <v>5853</v>
      </c>
      <c r="L4374" s="22">
        <v>486</v>
      </c>
    </row>
    <row r="4375" spans="2:12">
      <c r="B4375" s="6" t="s">
        <v>5240</v>
      </c>
      <c r="C4375" s="22">
        <v>261359</v>
      </c>
      <c r="E4375" s="6" t="s">
        <v>5265</v>
      </c>
      <c r="F4375" s="22">
        <v>1616222</v>
      </c>
      <c r="H4375" s="6" t="s">
        <v>5735</v>
      </c>
      <c r="I4375" s="22">
        <v>2925511</v>
      </c>
      <c r="K4375" s="6" t="s">
        <v>5854</v>
      </c>
      <c r="L4375" s="22">
        <v>98125</v>
      </c>
    </row>
    <row r="4376" spans="2:12">
      <c r="B4376" s="6" t="s">
        <v>5241</v>
      </c>
      <c r="C4376" s="22">
        <v>0</v>
      </c>
      <c r="E4376" s="6" t="s">
        <v>5266</v>
      </c>
      <c r="F4376" s="22">
        <v>466205</v>
      </c>
      <c r="H4376" s="6" t="s">
        <v>5736</v>
      </c>
      <c r="I4376" s="22">
        <v>0</v>
      </c>
      <c r="K4376" s="6" t="s">
        <v>5855</v>
      </c>
      <c r="L4376" s="22">
        <v>0</v>
      </c>
    </row>
    <row r="4377" spans="2:12">
      <c r="B4377" s="6" t="s">
        <v>5242</v>
      </c>
      <c r="C4377" s="22">
        <v>0</v>
      </c>
      <c r="E4377" s="6" t="s">
        <v>5267</v>
      </c>
      <c r="F4377" s="22">
        <v>0</v>
      </c>
      <c r="H4377" s="6" t="s">
        <v>5737</v>
      </c>
      <c r="I4377" s="22">
        <v>495556</v>
      </c>
      <c r="K4377" s="6" t="s">
        <v>5856</v>
      </c>
      <c r="L4377" s="22">
        <v>6880079</v>
      </c>
    </row>
    <row r="4378" spans="2:12">
      <c r="B4378" s="6" t="s">
        <v>5243</v>
      </c>
      <c r="C4378" s="22">
        <v>0</v>
      </c>
      <c r="E4378" s="6" t="s">
        <v>5268</v>
      </c>
      <c r="F4378" s="22">
        <v>768</v>
      </c>
      <c r="H4378" s="6" t="s">
        <v>5738</v>
      </c>
      <c r="I4378" s="22">
        <v>0</v>
      </c>
      <c r="K4378" s="6" t="s">
        <v>7401</v>
      </c>
      <c r="L4378" s="22">
        <v>439637</v>
      </c>
    </row>
    <row r="4379" spans="2:12">
      <c r="B4379" s="6" t="s">
        <v>5244</v>
      </c>
      <c r="C4379" s="22">
        <v>0</v>
      </c>
      <c r="E4379" s="6" t="s">
        <v>5269</v>
      </c>
      <c r="F4379" s="22">
        <v>176796</v>
      </c>
      <c r="H4379" s="6" t="s">
        <v>6951</v>
      </c>
      <c r="I4379" s="22">
        <v>0</v>
      </c>
      <c r="K4379" s="6" t="s">
        <v>7402</v>
      </c>
      <c r="L4379" s="22">
        <v>39676</v>
      </c>
    </row>
    <row r="4380" spans="2:12">
      <c r="B4380" s="6" t="s">
        <v>5245</v>
      </c>
      <c r="C4380" s="22">
        <v>0</v>
      </c>
      <c r="E4380" s="6" t="s">
        <v>5271</v>
      </c>
      <c r="F4380" s="22">
        <v>16612</v>
      </c>
      <c r="H4380" s="6" t="s">
        <v>5739</v>
      </c>
      <c r="I4380" s="22">
        <v>0</v>
      </c>
      <c r="K4380" s="6" t="s">
        <v>5860</v>
      </c>
      <c r="L4380" s="22">
        <v>677584</v>
      </c>
    </row>
    <row r="4381" spans="2:12">
      <c r="B4381" s="6" t="s">
        <v>5246</v>
      </c>
      <c r="C4381" s="22">
        <v>26433</v>
      </c>
      <c r="E4381" s="6" t="s">
        <v>5272</v>
      </c>
      <c r="F4381" s="22">
        <v>25257</v>
      </c>
      <c r="H4381" s="6" t="s">
        <v>5742</v>
      </c>
      <c r="I4381" s="22">
        <v>551098</v>
      </c>
      <c r="K4381" s="6" t="s">
        <v>7403</v>
      </c>
      <c r="L4381" s="22">
        <v>139578</v>
      </c>
    </row>
    <row r="4382" spans="2:12">
      <c r="B4382" s="6" t="s">
        <v>5247</v>
      </c>
      <c r="C4382" s="22">
        <v>54725182</v>
      </c>
      <c r="E4382" s="6" t="s">
        <v>5273</v>
      </c>
      <c r="F4382" s="22">
        <v>1635204</v>
      </c>
      <c r="H4382" s="6" t="s">
        <v>5743</v>
      </c>
      <c r="I4382" s="22">
        <v>559794</v>
      </c>
      <c r="K4382" s="6" t="s">
        <v>5862</v>
      </c>
      <c r="L4382" s="22">
        <v>83740</v>
      </c>
    </row>
    <row r="4383" spans="2:12">
      <c r="B4383" s="6" t="s">
        <v>5248</v>
      </c>
      <c r="C4383" s="22">
        <v>40960117</v>
      </c>
      <c r="E4383" s="6" t="s">
        <v>5274</v>
      </c>
      <c r="F4383" s="22">
        <v>0</v>
      </c>
      <c r="H4383" s="6" t="s">
        <v>5744</v>
      </c>
      <c r="I4383" s="22">
        <v>443809</v>
      </c>
      <c r="K4383" s="6" t="s">
        <v>7820</v>
      </c>
      <c r="L4383" s="22">
        <v>0</v>
      </c>
    </row>
    <row r="4384" spans="2:12">
      <c r="B4384" s="6" t="s">
        <v>5249</v>
      </c>
      <c r="C4384" s="22">
        <v>33982392</v>
      </c>
      <c r="E4384" s="6" t="s">
        <v>5275</v>
      </c>
      <c r="F4384" s="22">
        <v>0</v>
      </c>
      <c r="H4384" s="6" t="s">
        <v>5745</v>
      </c>
      <c r="I4384" s="22">
        <v>61991944</v>
      </c>
      <c r="K4384" s="6" t="s">
        <v>5863</v>
      </c>
      <c r="L4384" s="22">
        <v>166277</v>
      </c>
    </row>
    <row r="4385" spans="2:12">
      <c r="B4385" s="6" t="s">
        <v>5250</v>
      </c>
      <c r="C4385" s="22">
        <v>0</v>
      </c>
      <c r="E4385" s="6" t="s">
        <v>5276</v>
      </c>
      <c r="F4385" s="22">
        <v>224345</v>
      </c>
      <c r="H4385" s="6" t="s">
        <v>5746</v>
      </c>
      <c r="I4385" s="22">
        <v>181031</v>
      </c>
      <c r="K4385" s="6" t="s">
        <v>5864</v>
      </c>
      <c r="L4385" s="22">
        <v>6902759</v>
      </c>
    </row>
    <row r="4386" spans="2:12">
      <c r="B4386" s="6" t="s">
        <v>5251</v>
      </c>
      <c r="C4386" s="22">
        <v>1214160</v>
      </c>
      <c r="E4386" s="6" t="s">
        <v>5277</v>
      </c>
      <c r="F4386" s="22">
        <v>1151703</v>
      </c>
      <c r="H4386" s="6" t="s">
        <v>6952</v>
      </c>
      <c r="I4386" s="22">
        <v>0</v>
      </c>
      <c r="K4386" s="6" t="s">
        <v>5865</v>
      </c>
      <c r="L4386" s="22">
        <v>428805</v>
      </c>
    </row>
    <row r="4387" spans="2:12">
      <c r="B4387" s="6" t="s">
        <v>5252</v>
      </c>
      <c r="C4387" s="22">
        <v>1638389</v>
      </c>
      <c r="E4387" s="6" t="s">
        <v>5278</v>
      </c>
      <c r="F4387" s="22">
        <v>0</v>
      </c>
      <c r="H4387" s="6" t="s">
        <v>5747</v>
      </c>
      <c r="I4387" s="22">
        <v>0</v>
      </c>
      <c r="K4387" s="6" t="s">
        <v>5866</v>
      </c>
      <c r="L4387" s="22">
        <v>659055</v>
      </c>
    </row>
    <row r="4388" spans="2:12">
      <c r="B4388" s="6" t="s">
        <v>5253</v>
      </c>
      <c r="C4388" s="22">
        <v>0</v>
      </c>
      <c r="E4388" s="6" t="s">
        <v>5279</v>
      </c>
      <c r="F4388" s="22">
        <v>150834</v>
      </c>
      <c r="H4388" s="6" t="s">
        <v>5748</v>
      </c>
      <c r="I4388" s="22">
        <v>773</v>
      </c>
      <c r="K4388" s="6" t="s">
        <v>5867</v>
      </c>
      <c r="L4388" s="22">
        <v>153266</v>
      </c>
    </row>
    <row r="4389" spans="2:12">
      <c r="B4389" s="6" t="s">
        <v>5254</v>
      </c>
      <c r="C4389" s="22">
        <v>0</v>
      </c>
      <c r="E4389" s="6" t="s">
        <v>5280</v>
      </c>
      <c r="F4389" s="22">
        <v>1373334</v>
      </c>
      <c r="H4389" s="6" t="s">
        <v>5750</v>
      </c>
      <c r="I4389" s="22">
        <v>683301</v>
      </c>
      <c r="K4389" s="6" t="s">
        <v>5870</v>
      </c>
      <c r="L4389" s="22">
        <v>0</v>
      </c>
    </row>
    <row r="4390" spans="2:12">
      <c r="B4390" s="6" t="s">
        <v>5255</v>
      </c>
      <c r="C4390" s="22">
        <v>0</v>
      </c>
      <c r="E4390" s="6" t="s">
        <v>5281</v>
      </c>
      <c r="F4390" s="22">
        <v>2544720</v>
      </c>
      <c r="H4390" s="6" t="s">
        <v>5751</v>
      </c>
      <c r="I4390" s="22">
        <v>0</v>
      </c>
      <c r="K4390" s="6" t="s">
        <v>7404</v>
      </c>
      <c r="L4390" s="22">
        <v>0</v>
      </c>
    </row>
    <row r="4391" spans="2:12">
      <c r="B4391" s="6" t="s">
        <v>5256</v>
      </c>
      <c r="C4391" s="22">
        <v>17669380</v>
      </c>
      <c r="E4391" s="6" t="s">
        <v>5282</v>
      </c>
      <c r="F4391" s="22">
        <v>2280936</v>
      </c>
      <c r="H4391" s="6" t="s">
        <v>5755</v>
      </c>
      <c r="I4391" s="22">
        <v>2667745</v>
      </c>
      <c r="K4391" s="6" t="s">
        <v>5871</v>
      </c>
      <c r="L4391" s="22">
        <v>64300</v>
      </c>
    </row>
    <row r="4392" spans="2:12">
      <c r="B4392" s="6" t="s">
        <v>5257</v>
      </c>
      <c r="C4392" s="22">
        <v>0</v>
      </c>
      <c r="E4392" s="6" t="s">
        <v>5283</v>
      </c>
      <c r="F4392" s="22">
        <v>5907</v>
      </c>
      <c r="H4392" s="6" t="s">
        <v>5756</v>
      </c>
      <c r="I4392" s="22">
        <v>1083947</v>
      </c>
      <c r="K4392" s="6" t="s">
        <v>5872</v>
      </c>
      <c r="L4392" s="22">
        <v>0</v>
      </c>
    </row>
    <row r="4393" spans="2:12">
      <c r="B4393" s="6" t="s">
        <v>5258</v>
      </c>
      <c r="C4393" s="22">
        <v>3880940</v>
      </c>
      <c r="E4393" s="6" t="s">
        <v>5284</v>
      </c>
      <c r="F4393" s="22">
        <v>0</v>
      </c>
      <c r="H4393" s="6" t="s">
        <v>5757</v>
      </c>
      <c r="I4393" s="22">
        <v>57503</v>
      </c>
      <c r="K4393" s="6" t="s">
        <v>7821</v>
      </c>
      <c r="L4393" s="22">
        <v>0</v>
      </c>
    </row>
    <row r="4394" spans="2:12">
      <c r="B4394" s="6" t="s">
        <v>5259</v>
      </c>
      <c r="C4394" s="22">
        <v>0</v>
      </c>
      <c r="E4394" s="6" t="s">
        <v>5285</v>
      </c>
      <c r="F4394" s="22">
        <v>0</v>
      </c>
      <c r="H4394" s="6" t="s">
        <v>7394</v>
      </c>
      <c r="I4394" s="22">
        <v>8870</v>
      </c>
      <c r="K4394" s="6" t="s">
        <v>5873</v>
      </c>
      <c r="L4394" s="22">
        <v>451432</v>
      </c>
    </row>
    <row r="4395" spans="2:12">
      <c r="B4395" s="6" t="s">
        <v>5260</v>
      </c>
      <c r="C4395" s="22">
        <v>7504675</v>
      </c>
      <c r="E4395" s="6" t="s">
        <v>5286</v>
      </c>
      <c r="F4395" s="22">
        <v>1680</v>
      </c>
      <c r="H4395" s="6" t="s">
        <v>5759</v>
      </c>
      <c r="I4395" s="22">
        <v>0</v>
      </c>
      <c r="K4395" s="6" t="s">
        <v>5876</v>
      </c>
      <c r="L4395" s="22">
        <v>564767</v>
      </c>
    </row>
    <row r="4396" spans="2:12">
      <c r="B4396" s="6" t="s">
        <v>5261</v>
      </c>
      <c r="C4396" s="22">
        <v>12464</v>
      </c>
      <c r="E4396" s="6" t="s">
        <v>6915</v>
      </c>
      <c r="F4396" s="22">
        <v>0</v>
      </c>
      <c r="H4396" s="6" t="s">
        <v>5761</v>
      </c>
      <c r="I4396" s="22">
        <v>0</v>
      </c>
      <c r="K4396" s="6" t="s">
        <v>6960</v>
      </c>
      <c r="L4396" s="22">
        <v>0</v>
      </c>
    </row>
    <row r="4397" spans="2:12">
      <c r="B4397" s="6" t="s">
        <v>5262</v>
      </c>
      <c r="C4397" s="22">
        <v>0</v>
      </c>
      <c r="E4397" s="6" t="s">
        <v>5288</v>
      </c>
      <c r="F4397" s="22">
        <v>1080103</v>
      </c>
      <c r="H4397" s="6" t="s">
        <v>5763</v>
      </c>
      <c r="I4397" s="22">
        <v>0</v>
      </c>
      <c r="K4397" s="6" t="s">
        <v>5877</v>
      </c>
      <c r="L4397" s="22">
        <v>43605</v>
      </c>
    </row>
    <row r="4398" spans="2:12">
      <c r="B4398" s="6" t="s">
        <v>5263</v>
      </c>
      <c r="C4398" s="22">
        <v>0</v>
      </c>
      <c r="E4398" s="6" t="s">
        <v>5289</v>
      </c>
      <c r="F4398" s="22">
        <v>1464</v>
      </c>
      <c r="H4398" s="6" t="s">
        <v>5764</v>
      </c>
      <c r="I4398" s="22">
        <v>5838</v>
      </c>
      <c r="K4398" s="6" t="s">
        <v>5879</v>
      </c>
      <c r="L4398" s="22">
        <v>444557</v>
      </c>
    </row>
    <row r="4399" spans="2:12">
      <c r="B4399" s="6" t="s">
        <v>5264</v>
      </c>
      <c r="C4399" s="22">
        <v>12529</v>
      </c>
      <c r="E4399" s="6" t="s">
        <v>5290</v>
      </c>
      <c r="F4399" s="22">
        <v>0</v>
      </c>
      <c r="H4399" s="6" t="s">
        <v>5765</v>
      </c>
      <c r="I4399" s="22">
        <v>1241672</v>
      </c>
      <c r="K4399" s="6" t="s">
        <v>5880</v>
      </c>
      <c r="L4399" s="22">
        <v>498913</v>
      </c>
    </row>
    <row r="4400" spans="2:12">
      <c r="B4400" s="6" t="s">
        <v>5265</v>
      </c>
      <c r="C4400" s="22">
        <v>1350426</v>
      </c>
      <c r="E4400" s="6" t="s">
        <v>5291</v>
      </c>
      <c r="F4400" s="22">
        <v>348438</v>
      </c>
      <c r="H4400" s="6" t="s">
        <v>5766</v>
      </c>
      <c r="I4400" s="22">
        <v>844121</v>
      </c>
      <c r="K4400" s="6" t="s">
        <v>5881</v>
      </c>
      <c r="L4400" s="22">
        <v>667394</v>
      </c>
    </row>
    <row r="4401" spans="2:12">
      <c r="B4401" s="6" t="s">
        <v>5266</v>
      </c>
      <c r="C4401" s="22">
        <v>483224</v>
      </c>
      <c r="E4401" s="6" t="s">
        <v>5293</v>
      </c>
      <c r="F4401" s="22">
        <v>401036</v>
      </c>
      <c r="H4401" s="6" t="s">
        <v>5769</v>
      </c>
      <c r="I4401" s="22">
        <v>290558</v>
      </c>
      <c r="K4401" s="6" t="s">
        <v>7405</v>
      </c>
      <c r="L4401" s="22">
        <v>10863</v>
      </c>
    </row>
    <row r="4402" spans="2:12">
      <c r="B4402" s="6" t="s">
        <v>5267</v>
      </c>
      <c r="C4402" s="22">
        <v>0</v>
      </c>
      <c r="E4402" s="6" t="s">
        <v>5294</v>
      </c>
      <c r="F4402" s="22">
        <v>7500</v>
      </c>
      <c r="H4402" s="6" t="s">
        <v>5770</v>
      </c>
      <c r="I4402" s="22">
        <v>665695</v>
      </c>
      <c r="K4402" s="6" t="s">
        <v>5883</v>
      </c>
      <c r="L4402" s="22">
        <v>1792746</v>
      </c>
    </row>
    <row r="4403" spans="2:12">
      <c r="B4403" s="6" t="s">
        <v>5268</v>
      </c>
      <c r="C4403" s="22">
        <v>1868</v>
      </c>
      <c r="E4403" s="6" t="s">
        <v>5295</v>
      </c>
      <c r="F4403" s="22">
        <v>258387</v>
      </c>
      <c r="H4403" s="6" t="s">
        <v>5771</v>
      </c>
      <c r="I4403" s="22">
        <v>619840</v>
      </c>
      <c r="K4403" s="6" t="s">
        <v>6961</v>
      </c>
      <c r="L4403" s="22">
        <v>0</v>
      </c>
    </row>
    <row r="4404" spans="2:12">
      <c r="B4404" s="6" t="s">
        <v>5269</v>
      </c>
      <c r="C4404" s="22">
        <v>163828</v>
      </c>
      <c r="E4404" s="6" t="s">
        <v>6916</v>
      </c>
      <c r="F4404" s="22">
        <v>0</v>
      </c>
      <c r="H4404" s="6" t="s">
        <v>6953</v>
      </c>
      <c r="I4404" s="22">
        <v>2594850</v>
      </c>
      <c r="K4404" s="6" t="s">
        <v>6962</v>
      </c>
      <c r="L4404" s="22">
        <v>0</v>
      </c>
    </row>
    <row r="4405" spans="2:12">
      <c r="B4405" s="6" t="s">
        <v>5270</v>
      </c>
      <c r="C4405" s="22">
        <v>0</v>
      </c>
      <c r="E4405" s="6" t="s">
        <v>5296</v>
      </c>
      <c r="F4405" s="22">
        <v>0</v>
      </c>
      <c r="H4405" s="6" t="s">
        <v>5773</v>
      </c>
      <c r="I4405" s="22">
        <v>196072</v>
      </c>
      <c r="K4405" s="6" t="s">
        <v>5884</v>
      </c>
      <c r="L4405" s="22">
        <v>25576</v>
      </c>
    </row>
    <row r="4406" spans="2:12">
      <c r="B4406" s="6" t="s">
        <v>5271</v>
      </c>
      <c r="C4406" s="22">
        <v>26667</v>
      </c>
      <c r="E4406" s="6" t="s">
        <v>5297</v>
      </c>
      <c r="F4406" s="22">
        <v>140352</v>
      </c>
      <c r="H4406" s="6" t="s">
        <v>5774</v>
      </c>
      <c r="I4406" s="22">
        <v>3552216</v>
      </c>
      <c r="K4406" s="6" t="s">
        <v>5886</v>
      </c>
      <c r="L4406" s="22">
        <v>636944</v>
      </c>
    </row>
    <row r="4407" spans="2:12">
      <c r="B4407" s="6" t="s">
        <v>5272</v>
      </c>
      <c r="C4407" s="22">
        <v>27939</v>
      </c>
      <c r="E4407" s="6" t="s">
        <v>5298</v>
      </c>
      <c r="F4407" s="22">
        <v>1833967</v>
      </c>
      <c r="H4407" s="6" t="s">
        <v>5775</v>
      </c>
      <c r="I4407" s="22">
        <v>250711</v>
      </c>
      <c r="K4407" s="6" t="s">
        <v>5891</v>
      </c>
      <c r="L4407" s="22">
        <v>51667</v>
      </c>
    </row>
    <row r="4408" spans="2:12">
      <c r="B4408" s="6" t="s">
        <v>5273</v>
      </c>
      <c r="C4408" s="22">
        <v>1734936</v>
      </c>
      <c r="E4408" s="6" t="s">
        <v>5299</v>
      </c>
      <c r="F4408" s="22">
        <v>0</v>
      </c>
      <c r="H4408" s="6" t="s">
        <v>5776</v>
      </c>
      <c r="I4408" s="22">
        <v>286767</v>
      </c>
      <c r="K4408" s="6" t="s">
        <v>5892</v>
      </c>
      <c r="L4408" s="22">
        <v>2369309</v>
      </c>
    </row>
    <row r="4409" spans="2:12">
      <c r="B4409" s="6" t="s">
        <v>5274</v>
      </c>
      <c r="C4409" s="22">
        <v>0</v>
      </c>
      <c r="E4409" s="6" t="s">
        <v>5300</v>
      </c>
      <c r="F4409" s="22">
        <v>1335234</v>
      </c>
      <c r="H4409" s="6" t="s">
        <v>5777</v>
      </c>
      <c r="I4409" s="22">
        <v>6820869</v>
      </c>
      <c r="K4409" s="6" t="s">
        <v>5893</v>
      </c>
      <c r="L4409" s="22">
        <v>166370</v>
      </c>
    </row>
    <row r="4410" spans="2:12">
      <c r="B4410" s="6" t="s">
        <v>5275</v>
      </c>
      <c r="C4410" s="22">
        <v>0</v>
      </c>
      <c r="E4410" s="6" t="s">
        <v>5302</v>
      </c>
      <c r="F4410" s="22">
        <v>0</v>
      </c>
      <c r="H4410" s="6" t="s">
        <v>5778</v>
      </c>
      <c r="I4410" s="22">
        <v>10549116</v>
      </c>
      <c r="K4410" s="6" t="s">
        <v>5894</v>
      </c>
      <c r="L4410" s="22">
        <v>600714</v>
      </c>
    </row>
    <row r="4411" spans="2:12">
      <c r="B4411" s="6" t="s">
        <v>5276</v>
      </c>
      <c r="C4411" s="22">
        <v>174505</v>
      </c>
      <c r="E4411" s="6" t="s">
        <v>5303</v>
      </c>
      <c r="F4411" s="22">
        <v>862704</v>
      </c>
      <c r="H4411" s="6" t="s">
        <v>5780</v>
      </c>
      <c r="I4411" s="22">
        <v>1081357</v>
      </c>
      <c r="K4411" s="6" t="s">
        <v>6963</v>
      </c>
      <c r="L4411" s="22">
        <v>0</v>
      </c>
    </row>
    <row r="4412" spans="2:12">
      <c r="B4412" s="6" t="s">
        <v>5277</v>
      </c>
      <c r="C4412" s="22">
        <v>256981</v>
      </c>
      <c r="E4412" s="6" t="s">
        <v>6917</v>
      </c>
      <c r="F4412" s="22">
        <v>0</v>
      </c>
      <c r="H4412" s="6" t="s">
        <v>5783</v>
      </c>
      <c r="I4412" s="22">
        <v>791570</v>
      </c>
      <c r="K4412" s="6" t="s">
        <v>5895</v>
      </c>
      <c r="L4412" s="22">
        <v>0</v>
      </c>
    </row>
    <row r="4413" spans="2:12">
      <c r="B4413" s="6" t="s">
        <v>5278</v>
      </c>
      <c r="C4413" s="22">
        <v>0</v>
      </c>
      <c r="E4413" s="6" t="s">
        <v>5305</v>
      </c>
      <c r="F4413" s="22">
        <v>467350</v>
      </c>
      <c r="H4413" s="6" t="s">
        <v>5785</v>
      </c>
      <c r="I4413" s="22">
        <v>0</v>
      </c>
      <c r="K4413" s="6" t="s">
        <v>7822</v>
      </c>
      <c r="L4413" s="22">
        <v>0</v>
      </c>
    </row>
    <row r="4414" spans="2:12">
      <c r="B4414" s="6" t="s">
        <v>5279</v>
      </c>
      <c r="C4414" s="22">
        <v>173681</v>
      </c>
      <c r="E4414" s="6" t="s">
        <v>5306</v>
      </c>
      <c r="F4414" s="22">
        <v>520598</v>
      </c>
      <c r="H4414" s="6" t="s">
        <v>5786</v>
      </c>
      <c r="I4414" s="22">
        <v>379412</v>
      </c>
      <c r="K4414" s="6" t="s">
        <v>6964</v>
      </c>
      <c r="L4414" s="22">
        <v>0</v>
      </c>
    </row>
    <row r="4415" spans="2:12">
      <c r="B4415" s="6" t="s">
        <v>5280</v>
      </c>
      <c r="C4415" s="22">
        <v>729335</v>
      </c>
      <c r="E4415" s="6" t="s">
        <v>5307</v>
      </c>
      <c r="F4415" s="22">
        <v>1200349</v>
      </c>
      <c r="H4415" s="6" t="s">
        <v>5787</v>
      </c>
      <c r="I4415" s="22">
        <v>0</v>
      </c>
      <c r="K4415" s="6" t="s">
        <v>7406</v>
      </c>
      <c r="L4415" s="22">
        <v>732382</v>
      </c>
    </row>
    <row r="4416" spans="2:12">
      <c r="B4416" s="6" t="s">
        <v>5281</v>
      </c>
      <c r="C4416" s="22">
        <v>920444</v>
      </c>
      <c r="E4416" s="6" t="s">
        <v>5308</v>
      </c>
      <c r="F4416" s="22">
        <v>77678</v>
      </c>
      <c r="H4416" s="6" t="s">
        <v>7395</v>
      </c>
      <c r="I4416" s="22">
        <v>15018</v>
      </c>
      <c r="K4416" s="6" t="s">
        <v>5897</v>
      </c>
      <c r="L4416" s="22">
        <v>3019226</v>
      </c>
    </row>
    <row r="4417" spans="2:12">
      <c r="B4417" s="6" t="s">
        <v>5282</v>
      </c>
      <c r="C4417" s="22">
        <v>58044</v>
      </c>
      <c r="E4417" s="6" t="s">
        <v>5309</v>
      </c>
      <c r="F4417" s="22">
        <v>0</v>
      </c>
      <c r="H4417" s="6" t="s">
        <v>5788</v>
      </c>
      <c r="I4417" s="22">
        <v>831737</v>
      </c>
      <c r="K4417" s="6" t="s">
        <v>5898</v>
      </c>
      <c r="L4417" s="22">
        <v>515923</v>
      </c>
    </row>
    <row r="4418" spans="2:12">
      <c r="B4418" s="6" t="s">
        <v>5283</v>
      </c>
      <c r="C4418" s="22">
        <v>2325605</v>
      </c>
      <c r="E4418" s="6" t="s">
        <v>5311</v>
      </c>
      <c r="F4418" s="22">
        <v>811259</v>
      </c>
      <c r="H4418" s="6" t="s">
        <v>5789</v>
      </c>
      <c r="I4418" s="22">
        <v>191101</v>
      </c>
      <c r="K4418" s="6" t="s">
        <v>5899</v>
      </c>
      <c r="L4418" s="22">
        <v>0</v>
      </c>
    </row>
    <row r="4419" spans="2:12">
      <c r="B4419" s="6" t="s">
        <v>5284</v>
      </c>
      <c r="C4419" s="22">
        <v>0</v>
      </c>
      <c r="E4419" s="6" t="s">
        <v>5312</v>
      </c>
      <c r="F4419" s="22">
        <v>0</v>
      </c>
      <c r="H4419" s="6" t="s">
        <v>5790</v>
      </c>
      <c r="I4419" s="22">
        <v>151283</v>
      </c>
      <c r="K4419" s="6" t="s">
        <v>5900</v>
      </c>
      <c r="L4419" s="22">
        <v>10500</v>
      </c>
    </row>
    <row r="4420" spans="2:12">
      <c r="B4420" s="6" t="s">
        <v>5285</v>
      </c>
      <c r="C4420" s="22">
        <v>0</v>
      </c>
      <c r="E4420" s="6" t="s">
        <v>5313</v>
      </c>
      <c r="F4420" s="22">
        <v>4875</v>
      </c>
      <c r="H4420" s="6" t="s">
        <v>5791</v>
      </c>
      <c r="I4420" s="22">
        <v>2116685</v>
      </c>
      <c r="K4420" s="6" t="s">
        <v>5902</v>
      </c>
      <c r="L4420" s="22">
        <v>52211</v>
      </c>
    </row>
    <row r="4421" spans="2:12">
      <c r="B4421" s="6" t="s">
        <v>5286</v>
      </c>
      <c r="C4421" s="22">
        <v>0</v>
      </c>
      <c r="E4421" s="6" t="s">
        <v>6918</v>
      </c>
      <c r="F4421" s="22">
        <v>1572758</v>
      </c>
      <c r="H4421" s="6" t="s">
        <v>5792</v>
      </c>
      <c r="I4421" s="22">
        <v>47389</v>
      </c>
      <c r="K4421" s="6" t="s">
        <v>5904</v>
      </c>
      <c r="L4421" s="22">
        <v>2485784</v>
      </c>
    </row>
    <row r="4422" spans="2:12">
      <c r="B4422" s="6" t="s">
        <v>5287</v>
      </c>
      <c r="C4422" s="22">
        <v>3923183</v>
      </c>
      <c r="E4422" s="6" t="s">
        <v>5314</v>
      </c>
      <c r="F4422" s="22">
        <v>0</v>
      </c>
      <c r="H4422" s="6" t="s">
        <v>5793</v>
      </c>
      <c r="I4422" s="22">
        <v>434510</v>
      </c>
      <c r="K4422" s="6" t="s">
        <v>5905</v>
      </c>
      <c r="L4422" s="22">
        <v>239601</v>
      </c>
    </row>
    <row r="4423" spans="2:12">
      <c r="B4423" s="6" t="s">
        <v>5288</v>
      </c>
      <c r="C4423" s="22">
        <v>910855</v>
      </c>
      <c r="E4423" s="6" t="s">
        <v>6919</v>
      </c>
      <c r="F4423" s="22">
        <v>0</v>
      </c>
      <c r="H4423" s="6" t="s">
        <v>5794</v>
      </c>
      <c r="I4423" s="22">
        <v>11634</v>
      </c>
      <c r="K4423" s="6" t="s">
        <v>5906</v>
      </c>
      <c r="L4423" s="22">
        <v>132078</v>
      </c>
    </row>
    <row r="4424" spans="2:12">
      <c r="B4424" s="6" t="s">
        <v>5289</v>
      </c>
      <c r="C4424" s="22">
        <v>1853614</v>
      </c>
      <c r="E4424" s="6" t="s">
        <v>5315</v>
      </c>
      <c r="F4424" s="22">
        <v>77511</v>
      </c>
      <c r="H4424" s="6" t="s">
        <v>5795</v>
      </c>
      <c r="I4424" s="22">
        <v>1676974</v>
      </c>
      <c r="K4424" s="6" t="s">
        <v>5907</v>
      </c>
      <c r="L4424" s="22">
        <v>7281</v>
      </c>
    </row>
    <row r="4425" spans="2:12">
      <c r="B4425" s="6" t="s">
        <v>5290</v>
      </c>
      <c r="C4425" s="22">
        <v>0</v>
      </c>
      <c r="E4425" s="6" t="s">
        <v>5316</v>
      </c>
      <c r="F4425" s="22">
        <v>2194916</v>
      </c>
      <c r="H4425" s="6" t="s">
        <v>5796</v>
      </c>
      <c r="I4425" s="22">
        <v>0</v>
      </c>
      <c r="K4425" s="6" t="s">
        <v>7407</v>
      </c>
      <c r="L4425" s="22">
        <v>0</v>
      </c>
    </row>
    <row r="4426" spans="2:12">
      <c r="B4426" s="6" t="s">
        <v>5291</v>
      </c>
      <c r="C4426" s="22">
        <v>168165</v>
      </c>
      <c r="E4426" s="6" t="s">
        <v>5317</v>
      </c>
      <c r="F4426" s="22">
        <v>0</v>
      </c>
      <c r="H4426" s="6" t="s">
        <v>5797</v>
      </c>
      <c r="I4426" s="22">
        <v>5064</v>
      </c>
      <c r="K4426" s="6" t="s">
        <v>5909</v>
      </c>
      <c r="L4426" s="22">
        <v>113314</v>
      </c>
    </row>
    <row r="4427" spans="2:12">
      <c r="B4427" s="6" t="s">
        <v>5292</v>
      </c>
      <c r="C4427" s="22">
        <v>0</v>
      </c>
      <c r="E4427" s="6" t="s">
        <v>5318</v>
      </c>
      <c r="F4427" s="22">
        <v>1123508</v>
      </c>
      <c r="H4427" s="6" t="s">
        <v>5798</v>
      </c>
      <c r="I4427" s="22">
        <v>1079238</v>
      </c>
      <c r="K4427" s="6" t="s">
        <v>7823</v>
      </c>
      <c r="L4427" s="22">
        <v>0</v>
      </c>
    </row>
    <row r="4428" spans="2:12">
      <c r="B4428" s="6" t="s">
        <v>5293</v>
      </c>
      <c r="C4428" s="22">
        <v>498188</v>
      </c>
      <c r="E4428" s="6" t="s">
        <v>5319</v>
      </c>
      <c r="F4428" s="22">
        <v>8849311</v>
      </c>
      <c r="H4428" s="6" t="s">
        <v>5799</v>
      </c>
      <c r="I4428" s="22">
        <v>169900</v>
      </c>
      <c r="K4428" s="6" t="s">
        <v>5911</v>
      </c>
      <c r="L4428" s="22">
        <v>191645</v>
      </c>
    </row>
    <row r="4429" spans="2:12">
      <c r="B4429" s="6" t="s">
        <v>5294</v>
      </c>
      <c r="C4429" s="22">
        <v>15505</v>
      </c>
      <c r="E4429" s="6" t="s">
        <v>5320</v>
      </c>
      <c r="F4429" s="22">
        <v>4996255</v>
      </c>
      <c r="H4429" s="6" t="s">
        <v>5800</v>
      </c>
      <c r="I4429" s="22">
        <v>0</v>
      </c>
      <c r="K4429" s="6" t="s">
        <v>7824</v>
      </c>
      <c r="L4429" s="22">
        <v>0</v>
      </c>
    </row>
    <row r="4430" spans="2:12">
      <c r="B4430" s="6" t="s">
        <v>5295</v>
      </c>
      <c r="C4430" s="22">
        <v>130307</v>
      </c>
      <c r="E4430" s="6" t="s">
        <v>5321</v>
      </c>
      <c r="F4430" s="22">
        <v>0</v>
      </c>
      <c r="H4430" s="6" t="s">
        <v>5802</v>
      </c>
      <c r="I4430" s="22">
        <v>0</v>
      </c>
      <c r="K4430" s="6" t="s">
        <v>5914</v>
      </c>
      <c r="L4430" s="22">
        <v>3761023</v>
      </c>
    </row>
    <row r="4431" spans="2:12">
      <c r="B4431" s="6" t="s">
        <v>5296</v>
      </c>
      <c r="C4431" s="22">
        <v>0</v>
      </c>
      <c r="E4431" s="6" t="s">
        <v>5322</v>
      </c>
      <c r="F4431" s="22">
        <v>0</v>
      </c>
      <c r="H4431" s="6" t="s">
        <v>5803</v>
      </c>
      <c r="I4431" s="22">
        <v>1458327</v>
      </c>
      <c r="K4431" s="6" t="s">
        <v>5915</v>
      </c>
      <c r="L4431" s="22">
        <v>32900</v>
      </c>
    </row>
    <row r="4432" spans="2:12">
      <c r="B4432" s="6" t="s">
        <v>5297</v>
      </c>
      <c r="C4432" s="22">
        <v>0</v>
      </c>
      <c r="E4432" s="6" t="s">
        <v>5323</v>
      </c>
      <c r="F4432" s="22">
        <v>0</v>
      </c>
      <c r="H4432" s="6" t="s">
        <v>5804</v>
      </c>
      <c r="I4432" s="22">
        <v>1135236</v>
      </c>
      <c r="K4432" s="6" t="s">
        <v>5916</v>
      </c>
      <c r="L4432" s="22">
        <v>26470</v>
      </c>
    </row>
    <row r="4433" spans="2:12">
      <c r="B4433" s="6" t="s">
        <v>5298</v>
      </c>
      <c r="C4433" s="22">
        <v>0</v>
      </c>
      <c r="E4433" s="6" t="s">
        <v>5324</v>
      </c>
      <c r="F4433" s="22">
        <v>77556</v>
      </c>
      <c r="H4433" s="6" t="s">
        <v>7396</v>
      </c>
      <c r="I4433" s="22">
        <v>0</v>
      </c>
      <c r="K4433" s="6" t="s">
        <v>5918</v>
      </c>
      <c r="L4433" s="22">
        <v>93859</v>
      </c>
    </row>
    <row r="4434" spans="2:12">
      <c r="B4434" s="6" t="s">
        <v>5299</v>
      </c>
      <c r="C4434" s="22">
        <v>0</v>
      </c>
      <c r="E4434" s="6" t="s">
        <v>5325</v>
      </c>
      <c r="F4434" s="22">
        <v>63267</v>
      </c>
      <c r="H4434" s="6" t="s">
        <v>5805</v>
      </c>
      <c r="I4434" s="22">
        <v>2430686</v>
      </c>
      <c r="K4434" s="6" t="s">
        <v>5920</v>
      </c>
      <c r="L4434" s="22">
        <v>227306</v>
      </c>
    </row>
    <row r="4435" spans="2:12">
      <c r="B4435" s="6" t="s">
        <v>5300</v>
      </c>
      <c r="C4435" s="22">
        <v>2727325</v>
      </c>
      <c r="E4435" s="6" t="s">
        <v>5326</v>
      </c>
      <c r="F4435" s="22">
        <v>0</v>
      </c>
      <c r="H4435" s="6" t="s">
        <v>5806</v>
      </c>
      <c r="I4435" s="22">
        <v>90700</v>
      </c>
      <c r="K4435" s="6" t="s">
        <v>5923</v>
      </c>
      <c r="L4435" s="22">
        <v>0</v>
      </c>
    </row>
    <row r="4436" spans="2:12">
      <c r="B4436" s="6" t="s">
        <v>5301</v>
      </c>
      <c r="C4436" s="22">
        <v>0</v>
      </c>
      <c r="E4436" s="6" t="s">
        <v>5327</v>
      </c>
      <c r="F4436" s="22">
        <v>0</v>
      </c>
      <c r="H4436" s="6" t="s">
        <v>5807</v>
      </c>
      <c r="I4436" s="22">
        <v>0</v>
      </c>
      <c r="K4436" s="6" t="s">
        <v>5925</v>
      </c>
      <c r="L4436" s="22">
        <v>0</v>
      </c>
    </row>
    <row r="4437" spans="2:12">
      <c r="B4437" s="6" t="s">
        <v>5302</v>
      </c>
      <c r="C4437" s="22">
        <v>0</v>
      </c>
      <c r="E4437" s="6" t="s">
        <v>5328</v>
      </c>
      <c r="F4437" s="22">
        <v>121358</v>
      </c>
      <c r="H4437" s="6" t="s">
        <v>5808</v>
      </c>
      <c r="I4437" s="22">
        <v>2485240</v>
      </c>
      <c r="K4437" s="6" t="s">
        <v>5926</v>
      </c>
      <c r="L4437" s="22">
        <v>11101899</v>
      </c>
    </row>
    <row r="4438" spans="2:12">
      <c r="B4438" s="6" t="s">
        <v>5303</v>
      </c>
      <c r="C4438" s="22">
        <v>0</v>
      </c>
      <c r="E4438" s="6" t="s">
        <v>5329</v>
      </c>
      <c r="F4438" s="22">
        <v>113439</v>
      </c>
      <c r="H4438" s="6" t="s">
        <v>6954</v>
      </c>
      <c r="I4438" s="22">
        <v>0</v>
      </c>
      <c r="K4438" s="6" t="s">
        <v>5927</v>
      </c>
      <c r="L4438" s="22">
        <v>344073</v>
      </c>
    </row>
    <row r="4439" spans="2:12">
      <c r="B4439" s="6" t="s">
        <v>5304</v>
      </c>
      <c r="C4439" s="22">
        <v>0</v>
      </c>
      <c r="E4439" s="6" t="s">
        <v>5330</v>
      </c>
      <c r="F4439" s="22">
        <v>0</v>
      </c>
      <c r="H4439" s="6" t="s">
        <v>5811</v>
      </c>
      <c r="I4439" s="22">
        <v>0</v>
      </c>
      <c r="K4439" s="6" t="s">
        <v>7825</v>
      </c>
      <c r="L4439" s="22">
        <v>0</v>
      </c>
    </row>
    <row r="4440" spans="2:12">
      <c r="B4440" s="6" t="s">
        <v>5305</v>
      </c>
      <c r="C4440" s="22">
        <v>50750</v>
      </c>
      <c r="E4440" s="6" t="s">
        <v>5331</v>
      </c>
      <c r="F4440" s="22">
        <v>121242</v>
      </c>
      <c r="H4440" s="6" t="s">
        <v>7397</v>
      </c>
      <c r="I4440" s="22">
        <v>0</v>
      </c>
      <c r="K4440" s="6" t="s">
        <v>5929</v>
      </c>
      <c r="L4440" s="22">
        <v>324293</v>
      </c>
    </row>
    <row r="4441" spans="2:12">
      <c r="B4441" s="6" t="s">
        <v>5306</v>
      </c>
      <c r="C4441" s="22">
        <v>875298</v>
      </c>
      <c r="E4441" s="6" t="s">
        <v>5332</v>
      </c>
      <c r="F4441" s="22">
        <v>9866</v>
      </c>
      <c r="H4441" s="6" t="s">
        <v>5813</v>
      </c>
      <c r="I4441" s="22">
        <v>0</v>
      </c>
      <c r="K4441" s="6" t="s">
        <v>6965</v>
      </c>
      <c r="L4441" s="22">
        <v>528741</v>
      </c>
    </row>
    <row r="4442" spans="2:12">
      <c r="B4442" s="6" t="s">
        <v>5307</v>
      </c>
      <c r="C4442" s="22">
        <v>660009</v>
      </c>
      <c r="E4442" s="6" t="s">
        <v>5333</v>
      </c>
      <c r="F4442" s="22">
        <v>0</v>
      </c>
      <c r="H4442" s="6" t="s">
        <v>5814</v>
      </c>
      <c r="I4442" s="22">
        <v>2042766</v>
      </c>
      <c r="K4442" s="6" t="s">
        <v>6966</v>
      </c>
      <c r="L4442" s="22">
        <v>302828</v>
      </c>
    </row>
    <row r="4443" spans="2:12">
      <c r="B4443" s="6" t="s">
        <v>5308</v>
      </c>
      <c r="C4443" s="22">
        <v>0</v>
      </c>
      <c r="E4443" s="6" t="s">
        <v>5334</v>
      </c>
      <c r="F4443" s="22">
        <v>0</v>
      </c>
      <c r="H4443" s="6" t="s">
        <v>6955</v>
      </c>
      <c r="I4443" s="22">
        <v>0</v>
      </c>
      <c r="K4443" s="6" t="s">
        <v>5935</v>
      </c>
      <c r="L4443" s="22">
        <v>27747</v>
      </c>
    </row>
    <row r="4444" spans="2:12">
      <c r="B4444" s="6" t="s">
        <v>5309</v>
      </c>
      <c r="C4444" s="22">
        <v>0</v>
      </c>
      <c r="E4444" s="6" t="s">
        <v>5335</v>
      </c>
      <c r="F4444" s="22">
        <v>312334</v>
      </c>
      <c r="H4444" s="6" t="s">
        <v>5816</v>
      </c>
      <c r="I4444" s="22">
        <v>17649</v>
      </c>
      <c r="K4444" s="6" t="s">
        <v>5936</v>
      </c>
      <c r="L4444" s="22">
        <v>17917</v>
      </c>
    </row>
    <row r="4445" spans="2:12">
      <c r="B4445" s="6" t="s">
        <v>5310</v>
      </c>
      <c r="C4445" s="22">
        <v>6592</v>
      </c>
      <c r="E4445" s="6" t="s">
        <v>5336</v>
      </c>
      <c r="F4445" s="22">
        <v>824844</v>
      </c>
      <c r="H4445" s="6" t="s">
        <v>5817</v>
      </c>
      <c r="I4445" s="22">
        <v>433335</v>
      </c>
      <c r="K4445" s="6" t="s">
        <v>5937</v>
      </c>
      <c r="L4445" s="22">
        <v>45037</v>
      </c>
    </row>
    <row r="4446" spans="2:12">
      <c r="B4446" s="6" t="s">
        <v>5311</v>
      </c>
      <c r="C4446" s="22">
        <v>974269</v>
      </c>
      <c r="E4446" s="6" t="s">
        <v>5337</v>
      </c>
      <c r="F4446" s="22">
        <v>0</v>
      </c>
      <c r="H4446" s="6" t="s">
        <v>7398</v>
      </c>
      <c r="I4446" s="22">
        <v>4236040</v>
      </c>
      <c r="K4446" s="6" t="s">
        <v>5938</v>
      </c>
      <c r="L4446" s="22">
        <v>0</v>
      </c>
    </row>
    <row r="4447" spans="2:12">
      <c r="B4447" s="6" t="s">
        <v>5312</v>
      </c>
      <c r="C4447" s="22">
        <v>0</v>
      </c>
      <c r="E4447" s="6" t="s">
        <v>5338</v>
      </c>
      <c r="F4447" s="22">
        <v>346140</v>
      </c>
      <c r="H4447" s="6" t="s">
        <v>5818</v>
      </c>
      <c r="I4447" s="22">
        <v>1325358</v>
      </c>
      <c r="K4447" s="6" t="s">
        <v>5939</v>
      </c>
      <c r="L4447" s="22">
        <v>0</v>
      </c>
    </row>
    <row r="4448" spans="2:12">
      <c r="B4448" s="6" t="s">
        <v>5313</v>
      </c>
      <c r="C4448" s="22">
        <v>24189</v>
      </c>
      <c r="E4448" s="6" t="s">
        <v>5339</v>
      </c>
      <c r="F4448" s="22">
        <v>30697</v>
      </c>
      <c r="H4448" s="6" t="s">
        <v>5819</v>
      </c>
      <c r="I4448" s="22">
        <v>53860</v>
      </c>
      <c r="K4448" s="6" t="s">
        <v>5940</v>
      </c>
      <c r="L4448" s="22">
        <v>6166608</v>
      </c>
    </row>
    <row r="4449" spans="2:12">
      <c r="B4449" s="6" t="s">
        <v>5314</v>
      </c>
      <c r="C4449" s="22">
        <v>67199</v>
      </c>
      <c r="E4449" s="6" t="s">
        <v>5340</v>
      </c>
      <c r="F4449" s="22">
        <v>145447</v>
      </c>
      <c r="H4449" s="6" t="s">
        <v>5820</v>
      </c>
      <c r="I4449" s="22">
        <v>122588</v>
      </c>
      <c r="K4449" s="6" t="s">
        <v>6967</v>
      </c>
      <c r="L4449" s="22">
        <v>0</v>
      </c>
    </row>
    <row r="4450" spans="2:12">
      <c r="B4450" s="6" t="s">
        <v>5315</v>
      </c>
      <c r="C4450" s="22">
        <v>167342</v>
      </c>
      <c r="E4450" s="6" t="s">
        <v>5341</v>
      </c>
      <c r="F4450" s="22">
        <v>23329</v>
      </c>
      <c r="H4450" s="6" t="s">
        <v>6956</v>
      </c>
      <c r="I4450" s="22">
        <v>0</v>
      </c>
      <c r="K4450" s="6" t="s">
        <v>6968</v>
      </c>
      <c r="L4450" s="22">
        <v>578925</v>
      </c>
    </row>
    <row r="4451" spans="2:12">
      <c r="B4451" s="6" t="s">
        <v>5316</v>
      </c>
      <c r="C4451" s="22">
        <v>0</v>
      </c>
      <c r="E4451" s="6" t="s">
        <v>5342</v>
      </c>
      <c r="F4451" s="22">
        <v>3657135</v>
      </c>
      <c r="H4451" s="6" t="s">
        <v>5821</v>
      </c>
      <c r="I4451" s="22">
        <v>19034</v>
      </c>
      <c r="K4451" s="6" t="s">
        <v>5941</v>
      </c>
      <c r="L4451" s="22">
        <v>9280714</v>
      </c>
    </row>
    <row r="4452" spans="2:12">
      <c r="B4452" s="6" t="s">
        <v>5317</v>
      </c>
      <c r="C4452" s="22">
        <v>0</v>
      </c>
      <c r="E4452" s="6" t="s">
        <v>5343</v>
      </c>
      <c r="F4452" s="22">
        <v>0</v>
      </c>
      <c r="H4452" s="6" t="s">
        <v>6957</v>
      </c>
      <c r="I4452" s="22">
        <v>0</v>
      </c>
      <c r="K4452" s="6" t="s">
        <v>5944</v>
      </c>
      <c r="L4452" s="22">
        <v>144486</v>
      </c>
    </row>
    <row r="4453" spans="2:12">
      <c r="B4453" s="6" t="s">
        <v>5318</v>
      </c>
      <c r="C4453" s="22">
        <v>1105469</v>
      </c>
      <c r="E4453" s="6" t="s">
        <v>5344</v>
      </c>
      <c r="F4453" s="22">
        <v>154643</v>
      </c>
      <c r="H4453" s="6" t="s">
        <v>5824</v>
      </c>
      <c r="I4453" s="22">
        <v>261036</v>
      </c>
      <c r="K4453" s="6" t="s">
        <v>5945</v>
      </c>
      <c r="L4453" s="22">
        <v>781621</v>
      </c>
    </row>
    <row r="4454" spans="2:12">
      <c r="B4454" s="6" t="s">
        <v>5319</v>
      </c>
      <c r="C4454" s="22">
        <v>23523449</v>
      </c>
      <c r="E4454" s="6" t="s">
        <v>5345</v>
      </c>
      <c r="F4454" s="22">
        <v>0</v>
      </c>
      <c r="H4454" s="6" t="s">
        <v>5826</v>
      </c>
      <c r="I4454" s="22">
        <v>379149</v>
      </c>
      <c r="K4454" s="6" t="s">
        <v>5946</v>
      </c>
      <c r="L4454" s="22">
        <v>105233897</v>
      </c>
    </row>
    <row r="4455" spans="2:12">
      <c r="B4455" s="6" t="s">
        <v>5320</v>
      </c>
      <c r="C4455" s="22">
        <v>1685021</v>
      </c>
      <c r="E4455" s="6" t="s">
        <v>5346</v>
      </c>
      <c r="F4455" s="22">
        <v>0</v>
      </c>
      <c r="H4455" s="6" t="s">
        <v>5827</v>
      </c>
      <c r="I4455" s="22">
        <v>8995440</v>
      </c>
      <c r="K4455" s="6" t="s">
        <v>6969</v>
      </c>
      <c r="L4455" s="22">
        <v>0</v>
      </c>
    </row>
    <row r="4456" spans="2:12">
      <c r="B4456" s="6" t="s">
        <v>5321</v>
      </c>
      <c r="C4456" s="22">
        <v>0</v>
      </c>
      <c r="E4456" s="6" t="s">
        <v>5347</v>
      </c>
      <c r="F4456" s="22">
        <v>26341</v>
      </c>
      <c r="H4456" s="6" t="s">
        <v>5828</v>
      </c>
      <c r="I4456" s="22">
        <v>57673</v>
      </c>
      <c r="K4456" s="6" t="s">
        <v>5947</v>
      </c>
      <c r="L4456" s="22">
        <v>5090281</v>
      </c>
    </row>
    <row r="4457" spans="2:12">
      <c r="B4457" s="6" t="s">
        <v>5322</v>
      </c>
      <c r="C4457" s="22">
        <v>0</v>
      </c>
      <c r="E4457" s="6" t="s">
        <v>5348</v>
      </c>
      <c r="F4457" s="22">
        <v>15500</v>
      </c>
      <c r="H4457" s="6" t="s">
        <v>5831</v>
      </c>
      <c r="I4457" s="22">
        <v>1582789</v>
      </c>
      <c r="K4457" s="6" t="s">
        <v>6970</v>
      </c>
      <c r="L4457" s="22">
        <v>0</v>
      </c>
    </row>
    <row r="4458" spans="2:12">
      <c r="B4458" s="6" t="s">
        <v>5323</v>
      </c>
      <c r="C4458" s="22">
        <v>20662</v>
      </c>
      <c r="E4458" s="6" t="s">
        <v>5349</v>
      </c>
      <c r="F4458" s="22">
        <v>149222</v>
      </c>
      <c r="H4458" s="6" t="s">
        <v>5832</v>
      </c>
      <c r="I4458" s="22">
        <v>0</v>
      </c>
      <c r="K4458" s="6" t="s">
        <v>5948</v>
      </c>
      <c r="L4458" s="22">
        <v>35646</v>
      </c>
    </row>
    <row r="4459" spans="2:12">
      <c r="B4459" s="6" t="s">
        <v>5324</v>
      </c>
      <c r="C4459" s="22">
        <v>0</v>
      </c>
      <c r="E4459" s="6" t="s">
        <v>5350</v>
      </c>
      <c r="F4459" s="22">
        <v>0</v>
      </c>
      <c r="H4459" s="6" t="s">
        <v>5833</v>
      </c>
      <c r="I4459" s="22">
        <v>171003</v>
      </c>
      <c r="K4459" s="6" t="s">
        <v>7408</v>
      </c>
      <c r="L4459" s="22">
        <v>0</v>
      </c>
    </row>
    <row r="4460" spans="2:12">
      <c r="B4460" s="6" t="s">
        <v>5325</v>
      </c>
      <c r="C4460" s="22">
        <v>10468</v>
      </c>
      <c r="E4460" s="6" t="s">
        <v>5351</v>
      </c>
      <c r="F4460" s="22">
        <v>118037</v>
      </c>
      <c r="H4460" s="6" t="s">
        <v>5834</v>
      </c>
      <c r="I4460" s="22">
        <v>80155</v>
      </c>
      <c r="K4460" s="6" t="s">
        <v>5950</v>
      </c>
      <c r="L4460" s="22">
        <v>64682</v>
      </c>
    </row>
    <row r="4461" spans="2:12">
      <c r="B4461" s="6" t="s">
        <v>5326</v>
      </c>
      <c r="C4461" s="22">
        <v>0</v>
      </c>
      <c r="E4461" s="6" t="s">
        <v>5352</v>
      </c>
      <c r="F4461" s="22">
        <v>240</v>
      </c>
      <c r="H4461" s="6" t="s">
        <v>5835</v>
      </c>
      <c r="I4461" s="22">
        <v>0</v>
      </c>
      <c r="K4461" s="6" t="s">
        <v>5951</v>
      </c>
      <c r="L4461" s="22">
        <v>1159472</v>
      </c>
    </row>
    <row r="4462" spans="2:12">
      <c r="B4462" s="6" t="s">
        <v>5327</v>
      </c>
      <c r="C4462" s="22">
        <v>0</v>
      </c>
      <c r="E4462" s="6" t="s">
        <v>5353</v>
      </c>
      <c r="F4462" s="22">
        <v>1025848</v>
      </c>
      <c r="H4462" s="6" t="s">
        <v>5836</v>
      </c>
      <c r="I4462" s="22">
        <v>698116</v>
      </c>
      <c r="K4462" s="6" t="s">
        <v>5952</v>
      </c>
      <c r="L4462" s="22">
        <v>30000</v>
      </c>
    </row>
    <row r="4463" spans="2:12">
      <c r="B4463" s="6" t="s">
        <v>5328</v>
      </c>
      <c r="C4463" s="22">
        <v>0</v>
      </c>
      <c r="E4463" s="6" t="s">
        <v>5354</v>
      </c>
      <c r="F4463" s="22">
        <v>26818677</v>
      </c>
      <c r="H4463" s="6" t="s">
        <v>5838</v>
      </c>
      <c r="I4463" s="22">
        <v>372876</v>
      </c>
      <c r="K4463" s="6" t="s">
        <v>7826</v>
      </c>
      <c r="L4463" s="22">
        <v>946</v>
      </c>
    </row>
    <row r="4464" spans="2:12">
      <c r="B4464" s="6" t="s">
        <v>5329</v>
      </c>
      <c r="C4464" s="22">
        <v>155305</v>
      </c>
      <c r="E4464" s="6" t="s">
        <v>6920</v>
      </c>
      <c r="F4464" s="22">
        <v>0</v>
      </c>
      <c r="H4464" s="6" t="s">
        <v>5839</v>
      </c>
      <c r="I4464" s="22">
        <v>1393</v>
      </c>
      <c r="K4464" s="6" t="s">
        <v>5957</v>
      </c>
      <c r="L4464" s="22">
        <v>74352</v>
      </c>
    </row>
    <row r="4465" spans="2:12">
      <c r="B4465" s="6" t="s">
        <v>5330</v>
      </c>
      <c r="C4465" s="22">
        <v>225603</v>
      </c>
      <c r="E4465" s="6" t="s">
        <v>5355</v>
      </c>
      <c r="F4465" s="22">
        <v>3594135</v>
      </c>
      <c r="H4465" s="6" t="s">
        <v>5840</v>
      </c>
      <c r="I4465" s="22">
        <v>0</v>
      </c>
      <c r="K4465" s="6" t="s">
        <v>7409</v>
      </c>
      <c r="L4465" s="22">
        <v>193696</v>
      </c>
    </row>
    <row r="4466" spans="2:12">
      <c r="B4466" s="6" t="s">
        <v>5331</v>
      </c>
      <c r="C4466" s="22">
        <v>220280</v>
      </c>
      <c r="E4466" s="6" t="s">
        <v>5356</v>
      </c>
      <c r="F4466" s="22">
        <v>321479</v>
      </c>
      <c r="H4466" s="6" t="s">
        <v>6958</v>
      </c>
      <c r="I4466" s="22">
        <v>0</v>
      </c>
      <c r="K4466" s="6" t="s">
        <v>7410</v>
      </c>
      <c r="L4466" s="22">
        <v>0</v>
      </c>
    </row>
    <row r="4467" spans="2:12">
      <c r="B4467" s="6" t="s">
        <v>5332</v>
      </c>
      <c r="C4467" s="22">
        <v>0</v>
      </c>
      <c r="E4467" s="6" t="s">
        <v>5357</v>
      </c>
      <c r="F4467" s="22">
        <v>266450</v>
      </c>
      <c r="H4467" s="6" t="s">
        <v>5841</v>
      </c>
      <c r="I4467" s="22">
        <v>0</v>
      </c>
      <c r="K4467" s="6" t="s">
        <v>5958</v>
      </c>
      <c r="L4467" s="22">
        <v>1441813</v>
      </c>
    </row>
    <row r="4468" spans="2:12">
      <c r="B4468" s="6" t="s">
        <v>5333</v>
      </c>
      <c r="C4468" s="22">
        <v>0</v>
      </c>
      <c r="E4468" s="6" t="s">
        <v>5358</v>
      </c>
      <c r="F4468" s="22">
        <v>31758412</v>
      </c>
      <c r="H4468" s="6" t="s">
        <v>5842</v>
      </c>
      <c r="I4468" s="22">
        <v>0</v>
      </c>
      <c r="K4468" s="6" t="s">
        <v>6971</v>
      </c>
      <c r="L4468" s="22">
        <v>23983</v>
      </c>
    </row>
    <row r="4469" spans="2:12">
      <c r="B4469" s="6" t="s">
        <v>5334</v>
      </c>
      <c r="C4469" s="22">
        <v>0</v>
      </c>
      <c r="E4469" s="6" t="s">
        <v>5359</v>
      </c>
      <c r="F4469" s="22">
        <v>0</v>
      </c>
      <c r="H4469" s="6" t="s">
        <v>5843</v>
      </c>
      <c r="I4469" s="22">
        <v>1637298</v>
      </c>
      <c r="K4469" s="6" t="s">
        <v>5959</v>
      </c>
      <c r="L4469" s="22">
        <v>54136</v>
      </c>
    </row>
    <row r="4470" spans="2:12">
      <c r="B4470" s="6" t="s">
        <v>5335</v>
      </c>
      <c r="C4470" s="22">
        <v>232534</v>
      </c>
      <c r="E4470" s="6" t="s">
        <v>6921</v>
      </c>
      <c r="F4470" s="22">
        <v>0</v>
      </c>
      <c r="H4470" s="6" t="s">
        <v>5844</v>
      </c>
      <c r="I4470" s="22">
        <v>0</v>
      </c>
      <c r="K4470" s="6" t="s">
        <v>5961</v>
      </c>
      <c r="L4470" s="22">
        <v>0</v>
      </c>
    </row>
    <row r="4471" spans="2:12">
      <c r="B4471" s="6" t="s">
        <v>5336</v>
      </c>
      <c r="C4471" s="22">
        <v>1030461</v>
      </c>
      <c r="E4471" s="6" t="s">
        <v>5361</v>
      </c>
      <c r="F4471" s="22">
        <v>667515</v>
      </c>
      <c r="H4471" s="6" t="s">
        <v>5845</v>
      </c>
      <c r="I4471" s="22">
        <v>23575548</v>
      </c>
      <c r="K4471" s="6" t="s">
        <v>7411</v>
      </c>
      <c r="L4471" s="22">
        <v>0</v>
      </c>
    </row>
    <row r="4472" spans="2:12">
      <c r="B4472" s="6" t="s">
        <v>5337</v>
      </c>
      <c r="C4472" s="22">
        <v>0</v>
      </c>
      <c r="E4472" s="6" t="s">
        <v>5363</v>
      </c>
      <c r="F4472" s="22">
        <v>119491</v>
      </c>
      <c r="H4472" s="6" t="s">
        <v>5846</v>
      </c>
      <c r="I4472" s="22">
        <v>3229700</v>
      </c>
      <c r="K4472" s="6" t="s">
        <v>5962</v>
      </c>
      <c r="L4472" s="22">
        <v>53078</v>
      </c>
    </row>
    <row r="4473" spans="2:12">
      <c r="B4473" s="6" t="s">
        <v>5338</v>
      </c>
      <c r="C4473" s="22">
        <v>72490</v>
      </c>
      <c r="E4473" s="6" t="s">
        <v>6922</v>
      </c>
      <c r="F4473" s="22">
        <v>0</v>
      </c>
      <c r="H4473" s="6" t="s">
        <v>5847</v>
      </c>
      <c r="I4473" s="22">
        <v>855652</v>
      </c>
      <c r="K4473" s="6" t="s">
        <v>5963</v>
      </c>
      <c r="L4473" s="22">
        <v>50115471</v>
      </c>
    </row>
    <row r="4474" spans="2:12">
      <c r="B4474" s="6" t="s">
        <v>5339</v>
      </c>
      <c r="C4474" s="22">
        <v>0</v>
      </c>
      <c r="E4474" s="6" t="s">
        <v>6923</v>
      </c>
      <c r="F4474" s="22">
        <v>0</v>
      </c>
      <c r="H4474" s="6" t="s">
        <v>5848</v>
      </c>
      <c r="I4474" s="22">
        <v>11729076</v>
      </c>
      <c r="K4474" s="6" t="s">
        <v>5966</v>
      </c>
      <c r="L4474" s="22">
        <v>82634</v>
      </c>
    </row>
    <row r="4475" spans="2:12">
      <c r="B4475" s="6" t="s">
        <v>5340</v>
      </c>
      <c r="C4475" s="22">
        <v>110887</v>
      </c>
      <c r="E4475" s="6" t="s">
        <v>5364</v>
      </c>
      <c r="F4475" s="22">
        <v>271748</v>
      </c>
      <c r="H4475" s="6" t="s">
        <v>5850</v>
      </c>
      <c r="I4475" s="22">
        <v>874076</v>
      </c>
      <c r="K4475" s="6" t="s">
        <v>5967</v>
      </c>
      <c r="L4475" s="22">
        <v>108666</v>
      </c>
    </row>
    <row r="4476" spans="2:12">
      <c r="B4476" s="6" t="s">
        <v>5341</v>
      </c>
      <c r="C4476" s="22">
        <v>21897</v>
      </c>
      <c r="E4476" s="6" t="s">
        <v>5365</v>
      </c>
      <c r="F4476" s="22">
        <v>0</v>
      </c>
      <c r="H4476" s="6" t="s">
        <v>5852</v>
      </c>
      <c r="I4476" s="22">
        <v>38106</v>
      </c>
      <c r="K4476" s="6" t="s">
        <v>5969</v>
      </c>
      <c r="L4476" s="22">
        <v>1991888</v>
      </c>
    </row>
    <row r="4477" spans="2:12">
      <c r="B4477" s="6" t="s">
        <v>5342</v>
      </c>
      <c r="C4477" s="22">
        <v>3837067</v>
      </c>
      <c r="E4477" s="6" t="s">
        <v>5367</v>
      </c>
      <c r="F4477" s="22">
        <v>12907882</v>
      </c>
      <c r="H4477" s="6" t="s">
        <v>7399</v>
      </c>
      <c r="I4477" s="22">
        <v>3123</v>
      </c>
      <c r="K4477" s="6" t="s">
        <v>7827</v>
      </c>
      <c r="L4477" s="22">
        <v>0</v>
      </c>
    </row>
    <row r="4478" spans="2:12">
      <c r="B4478" s="6" t="s">
        <v>5343</v>
      </c>
      <c r="C4478" s="22">
        <v>0</v>
      </c>
      <c r="E4478" s="6" t="s">
        <v>5368</v>
      </c>
      <c r="F4478" s="22">
        <v>0</v>
      </c>
      <c r="H4478" s="6" t="s">
        <v>7400</v>
      </c>
      <c r="I4478" s="22">
        <v>0</v>
      </c>
      <c r="K4478" s="6" t="s">
        <v>6972</v>
      </c>
      <c r="L4478" s="22">
        <v>226453</v>
      </c>
    </row>
    <row r="4479" spans="2:12">
      <c r="B4479" s="6" t="s">
        <v>5344</v>
      </c>
      <c r="C4479" s="22">
        <v>143581</v>
      </c>
      <c r="E4479" s="6" t="s">
        <v>5369</v>
      </c>
      <c r="F4479" s="22">
        <v>0</v>
      </c>
      <c r="H4479" s="6" t="s">
        <v>5853</v>
      </c>
      <c r="I4479" s="22">
        <v>3533</v>
      </c>
      <c r="K4479" s="6" t="s">
        <v>5972</v>
      </c>
      <c r="L4479" s="22">
        <v>20250</v>
      </c>
    </row>
    <row r="4480" spans="2:12">
      <c r="B4480" s="6" t="s">
        <v>5345</v>
      </c>
      <c r="C4480" s="22">
        <v>0</v>
      </c>
      <c r="E4480" s="6" t="s">
        <v>5370</v>
      </c>
      <c r="F4480" s="22">
        <v>10657814</v>
      </c>
      <c r="H4480" s="6" t="s">
        <v>5854</v>
      </c>
      <c r="I4480" s="22">
        <v>93960</v>
      </c>
      <c r="K4480" s="6" t="s">
        <v>5973</v>
      </c>
      <c r="L4480" s="22">
        <v>1038482</v>
      </c>
    </row>
    <row r="4481" spans="2:12">
      <c r="B4481" s="6" t="s">
        <v>5346</v>
      </c>
      <c r="C4481" s="22">
        <v>200000</v>
      </c>
      <c r="E4481" s="6" t="s">
        <v>5371</v>
      </c>
      <c r="F4481" s="22">
        <v>0</v>
      </c>
      <c r="H4481" s="6" t="s">
        <v>5855</v>
      </c>
      <c r="I4481" s="22">
        <v>0</v>
      </c>
      <c r="K4481" s="6" t="s">
        <v>5974</v>
      </c>
      <c r="L4481" s="22">
        <v>212308</v>
      </c>
    </row>
    <row r="4482" spans="2:12">
      <c r="B4482" s="6" t="s">
        <v>5347</v>
      </c>
      <c r="C4482" s="22">
        <v>49608</v>
      </c>
      <c r="E4482" s="6" t="s">
        <v>5372</v>
      </c>
      <c r="F4482" s="22">
        <v>0</v>
      </c>
      <c r="H4482" s="6" t="s">
        <v>6959</v>
      </c>
      <c r="I4482" s="22">
        <v>0</v>
      </c>
      <c r="K4482" s="6" t="s">
        <v>5979</v>
      </c>
      <c r="L4482" s="22">
        <v>8680761</v>
      </c>
    </row>
    <row r="4483" spans="2:12">
      <c r="B4483" s="6" t="s">
        <v>5348</v>
      </c>
      <c r="C4483" s="22">
        <v>307275</v>
      </c>
      <c r="E4483" s="6" t="s">
        <v>6924</v>
      </c>
      <c r="F4483" s="22">
        <v>0</v>
      </c>
      <c r="H4483" s="6" t="s">
        <v>5856</v>
      </c>
      <c r="I4483" s="22">
        <v>6118467</v>
      </c>
      <c r="K4483" s="6" t="s">
        <v>5980</v>
      </c>
      <c r="L4483" s="22">
        <v>130517</v>
      </c>
    </row>
    <row r="4484" spans="2:12">
      <c r="B4484" s="6" t="s">
        <v>5349</v>
      </c>
      <c r="C4484" s="22">
        <v>60424</v>
      </c>
      <c r="E4484" s="6" t="s">
        <v>5373</v>
      </c>
      <c r="F4484" s="22">
        <v>0</v>
      </c>
      <c r="H4484" s="6" t="s">
        <v>7401</v>
      </c>
      <c r="I4484" s="22">
        <v>0</v>
      </c>
      <c r="K4484" s="6" t="s">
        <v>6973</v>
      </c>
      <c r="L4484" s="22">
        <v>260704</v>
      </c>
    </row>
    <row r="4485" spans="2:12">
      <c r="B4485" s="6" t="s">
        <v>5350</v>
      </c>
      <c r="C4485" s="22">
        <v>0</v>
      </c>
      <c r="E4485" s="6" t="s">
        <v>5374</v>
      </c>
      <c r="F4485" s="22">
        <v>0</v>
      </c>
      <c r="H4485" s="6" t="s">
        <v>5857</v>
      </c>
      <c r="I4485" s="22">
        <v>744639</v>
      </c>
      <c r="K4485" s="6" t="s">
        <v>5983</v>
      </c>
      <c r="L4485" s="22">
        <v>33750</v>
      </c>
    </row>
    <row r="4486" spans="2:12">
      <c r="B4486" s="6" t="s">
        <v>5351</v>
      </c>
      <c r="C4486" s="22">
        <v>59977</v>
      </c>
      <c r="E4486" s="6" t="s">
        <v>6925</v>
      </c>
      <c r="F4486" s="22">
        <v>0</v>
      </c>
      <c r="H4486" s="6" t="s">
        <v>5859</v>
      </c>
      <c r="I4486" s="22">
        <v>0</v>
      </c>
      <c r="K4486" s="6" t="s">
        <v>5984</v>
      </c>
      <c r="L4486" s="22">
        <v>17741294</v>
      </c>
    </row>
    <row r="4487" spans="2:12">
      <c r="B4487" s="6" t="s">
        <v>5352</v>
      </c>
      <c r="C4487" s="22">
        <v>5980</v>
      </c>
      <c r="E4487" s="6" t="s">
        <v>5375</v>
      </c>
      <c r="F4487" s="22">
        <v>0</v>
      </c>
      <c r="H4487" s="6" t="s">
        <v>7402</v>
      </c>
      <c r="I4487" s="22">
        <v>0</v>
      </c>
      <c r="K4487" s="6" t="s">
        <v>6974</v>
      </c>
      <c r="L4487" s="22">
        <v>124240</v>
      </c>
    </row>
    <row r="4488" spans="2:12">
      <c r="B4488" s="6" t="s">
        <v>5353</v>
      </c>
      <c r="C4488" s="22">
        <v>1393746</v>
      </c>
      <c r="E4488" s="6" t="s">
        <v>5376</v>
      </c>
      <c r="F4488" s="22">
        <v>0</v>
      </c>
      <c r="H4488" s="6" t="s">
        <v>5860</v>
      </c>
      <c r="I4488" s="22">
        <v>223040</v>
      </c>
      <c r="K4488" s="6" t="s">
        <v>6975</v>
      </c>
      <c r="L4488" s="22">
        <v>220</v>
      </c>
    </row>
    <row r="4489" spans="2:12">
      <c r="B4489" s="6" t="s">
        <v>5354</v>
      </c>
      <c r="C4489" s="22">
        <v>62549908</v>
      </c>
      <c r="E4489" s="6" t="s">
        <v>5377</v>
      </c>
      <c r="F4489" s="22">
        <v>1451435</v>
      </c>
      <c r="H4489" s="6" t="s">
        <v>7403</v>
      </c>
      <c r="I4489" s="22">
        <v>0</v>
      </c>
      <c r="K4489" s="6" t="s">
        <v>6976</v>
      </c>
      <c r="L4489" s="22">
        <v>40656</v>
      </c>
    </row>
    <row r="4490" spans="2:12">
      <c r="B4490" s="6" t="s">
        <v>5355</v>
      </c>
      <c r="C4490" s="22">
        <v>5231642</v>
      </c>
      <c r="E4490" s="6" t="s">
        <v>5379</v>
      </c>
      <c r="F4490" s="22">
        <v>28998</v>
      </c>
      <c r="H4490" s="6" t="s">
        <v>5862</v>
      </c>
      <c r="I4490" s="22">
        <v>71281</v>
      </c>
      <c r="K4490" s="6" t="s">
        <v>5988</v>
      </c>
      <c r="L4490" s="22">
        <v>1165417</v>
      </c>
    </row>
    <row r="4491" spans="2:12">
      <c r="B4491" s="6" t="s">
        <v>5356</v>
      </c>
      <c r="C4491" s="22">
        <v>225600</v>
      </c>
      <c r="E4491" s="6" t="s">
        <v>5380</v>
      </c>
      <c r="F4491" s="22">
        <v>0</v>
      </c>
      <c r="H4491" s="6" t="s">
        <v>5863</v>
      </c>
      <c r="I4491" s="22">
        <v>419206</v>
      </c>
      <c r="K4491" s="6" t="s">
        <v>5989</v>
      </c>
      <c r="L4491" s="22">
        <v>2065242</v>
      </c>
    </row>
    <row r="4492" spans="2:12">
      <c r="B4492" s="6" t="s">
        <v>5357</v>
      </c>
      <c r="C4492" s="22">
        <v>183170</v>
      </c>
      <c r="E4492" s="6" t="s">
        <v>6926</v>
      </c>
      <c r="F4492" s="22">
        <v>0</v>
      </c>
      <c r="H4492" s="6" t="s">
        <v>5864</v>
      </c>
      <c r="I4492" s="22">
        <v>16668448</v>
      </c>
      <c r="K4492" s="6" t="s">
        <v>5990</v>
      </c>
      <c r="L4492" s="22">
        <v>78090</v>
      </c>
    </row>
    <row r="4493" spans="2:12">
      <c r="B4493" s="6" t="s">
        <v>5358</v>
      </c>
      <c r="C4493" s="22">
        <v>9843870</v>
      </c>
      <c r="E4493" s="6" t="s">
        <v>5381</v>
      </c>
      <c r="F4493" s="22">
        <v>554221</v>
      </c>
      <c r="H4493" s="6" t="s">
        <v>5865</v>
      </c>
      <c r="I4493" s="22">
        <v>254475</v>
      </c>
      <c r="K4493" s="6" t="s">
        <v>7828</v>
      </c>
      <c r="L4493" s="22">
        <v>0</v>
      </c>
    </row>
    <row r="4494" spans="2:12">
      <c r="B4494" s="6" t="s">
        <v>5359</v>
      </c>
      <c r="C4494" s="22">
        <v>0</v>
      </c>
      <c r="E4494" s="6" t="s">
        <v>5382</v>
      </c>
      <c r="F4494" s="22">
        <v>4232608</v>
      </c>
      <c r="H4494" s="6" t="s">
        <v>5866</v>
      </c>
      <c r="I4494" s="22">
        <v>0</v>
      </c>
      <c r="K4494" s="6" t="s">
        <v>6977</v>
      </c>
      <c r="L4494" s="22">
        <v>0</v>
      </c>
    </row>
    <row r="4495" spans="2:12">
      <c r="B4495" s="6" t="s">
        <v>5360</v>
      </c>
      <c r="C4495" s="22">
        <v>0</v>
      </c>
      <c r="E4495" s="6" t="s">
        <v>5383</v>
      </c>
      <c r="F4495" s="22">
        <v>155828</v>
      </c>
      <c r="H4495" s="6" t="s">
        <v>5867</v>
      </c>
      <c r="I4495" s="22">
        <v>65440</v>
      </c>
      <c r="K4495" s="6" t="s">
        <v>7829</v>
      </c>
      <c r="L4495" s="22">
        <v>0</v>
      </c>
    </row>
    <row r="4496" spans="2:12">
      <c r="B4496" s="6" t="s">
        <v>5361</v>
      </c>
      <c r="C4496" s="22">
        <v>1271958</v>
      </c>
      <c r="E4496" s="6" t="s">
        <v>5384</v>
      </c>
      <c r="F4496" s="22">
        <v>0</v>
      </c>
      <c r="H4496" s="6" t="s">
        <v>5870</v>
      </c>
      <c r="I4496" s="22">
        <v>0</v>
      </c>
      <c r="K4496" s="6" t="s">
        <v>5993</v>
      </c>
      <c r="L4496" s="22">
        <v>0</v>
      </c>
    </row>
    <row r="4497" spans="2:12">
      <c r="B4497" s="6" t="s">
        <v>5362</v>
      </c>
      <c r="C4497" s="22">
        <v>8812</v>
      </c>
      <c r="E4497" s="6" t="s">
        <v>5385</v>
      </c>
      <c r="F4497" s="22">
        <v>0</v>
      </c>
      <c r="H4497" s="6" t="s">
        <v>7404</v>
      </c>
      <c r="I4497" s="22">
        <v>0</v>
      </c>
      <c r="K4497" s="6" t="s">
        <v>5994</v>
      </c>
      <c r="L4497" s="22">
        <v>1872388</v>
      </c>
    </row>
    <row r="4498" spans="2:12">
      <c r="B4498" s="6" t="s">
        <v>5363</v>
      </c>
      <c r="C4498" s="22">
        <v>122145</v>
      </c>
      <c r="E4498" s="6" t="s">
        <v>5386</v>
      </c>
      <c r="F4498" s="22">
        <v>2475807</v>
      </c>
      <c r="H4498" s="6" t="s">
        <v>5871</v>
      </c>
      <c r="I4498" s="22">
        <v>32588</v>
      </c>
      <c r="K4498" s="6" t="s">
        <v>5996</v>
      </c>
      <c r="L4498" s="22">
        <v>1137364</v>
      </c>
    </row>
    <row r="4499" spans="2:12">
      <c r="B4499" s="6" t="s">
        <v>5364</v>
      </c>
      <c r="C4499" s="22">
        <v>27084</v>
      </c>
      <c r="E4499" s="6" t="s">
        <v>5388</v>
      </c>
      <c r="F4499" s="22">
        <v>1592501</v>
      </c>
      <c r="H4499" s="6" t="s">
        <v>5872</v>
      </c>
      <c r="I4499" s="22">
        <v>0</v>
      </c>
      <c r="K4499" s="6" t="s">
        <v>5997</v>
      </c>
      <c r="L4499" s="22">
        <v>0</v>
      </c>
    </row>
    <row r="4500" spans="2:12">
      <c r="B4500" s="6" t="s">
        <v>5365</v>
      </c>
      <c r="C4500" s="22">
        <v>215582</v>
      </c>
      <c r="E4500" s="6" t="s">
        <v>5389</v>
      </c>
      <c r="F4500" s="22">
        <v>0</v>
      </c>
      <c r="H4500" s="6" t="s">
        <v>5873</v>
      </c>
      <c r="I4500" s="22">
        <v>256955</v>
      </c>
      <c r="K4500" s="6" t="s">
        <v>5998</v>
      </c>
      <c r="L4500" s="22">
        <v>417315</v>
      </c>
    </row>
    <row r="4501" spans="2:12">
      <c r="B4501" s="6" t="s">
        <v>5366</v>
      </c>
      <c r="C4501" s="22">
        <v>0</v>
      </c>
      <c r="E4501" s="6" t="s">
        <v>5390</v>
      </c>
      <c r="F4501" s="22">
        <v>0</v>
      </c>
      <c r="H4501" s="6" t="s">
        <v>5876</v>
      </c>
      <c r="I4501" s="22">
        <v>489091</v>
      </c>
      <c r="K4501" s="6" t="s">
        <v>5999</v>
      </c>
      <c r="L4501" s="22">
        <v>0</v>
      </c>
    </row>
    <row r="4502" spans="2:12">
      <c r="B4502" s="6" t="s">
        <v>5367</v>
      </c>
      <c r="C4502" s="22">
        <v>8458590</v>
      </c>
      <c r="E4502" s="6" t="s">
        <v>5391</v>
      </c>
      <c r="F4502" s="22">
        <v>25806</v>
      </c>
      <c r="H4502" s="6" t="s">
        <v>6960</v>
      </c>
      <c r="I4502" s="22">
        <v>0</v>
      </c>
      <c r="K4502" s="6" t="s">
        <v>6000</v>
      </c>
      <c r="L4502" s="22">
        <v>163300</v>
      </c>
    </row>
    <row r="4503" spans="2:12">
      <c r="B4503" s="6" t="s">
        <v>5368</v>
      </c>
      <c r="C4503" s="22">
        <v>0</v>
      </c>
      <c r="E4503" s="6" t="s">
        <v>5392</v>
      </c>
      <c r="F4503" s="22">
        <v>0</v>
      </c>
      <c r="H4503" s="6" t="s">
        <v>5877</v>
      </c>
      <c r="I4503" s="22">
        <v>4289</v>
      </c>
      <c r="K4503" s="6" t="s">
        <v>6001</v>
      </c>
      <c r="L4503" s="22">
        <v>19472961</v>
      </c>
    </row>
    <row r="4504" spans="2:12">
      <c r="B4504" s="6" t="s">
        <v>5369</v>
      </c>
      <c r="C4504" s="22">
        <v>0</v>
      </c>
      <c r="E4504" s="6" t="s">
        <v>6927</v>
      </c>
      <c r="F4504" s="22">
        <v>0</v>
      </c>
      <c r="H4504" s="6" t="s">
        <v>5879</v>
      </c>
      <c r="I4504" s="22">
        <v>565486</v>
      </c>
      <c r="K4504" s="6" t="s">
        <v>6002</v>
      </c>
      <c r="L4504" s="22">
        <v>41954</v>
      </c>
    </row>
    <row r="4505" spans="2:12">
      <c r="B4505" s="6" t="s">
        <v>5370</v>
      </c>
      <c r="C4505" s="22">
        <v>18683762</v>
      </c>
      <c r="E4505" s="6" t="s">
        <v>5393</v>
      </c>
      <c r="F4505" s="22">
        <v>427628</v>
      </c>
      <c r="H4505" s="6" t="s">
        <v>5880</v>
      </c>
      <c r="I4505" s="22">
        <v>123928</v>
      </c>
      <c r="K4505" s="6" t="s">
        <v>7830</v>
      </c>
      <c r="L4505" s="22">
        <v>0</v>
      </c>
    </row>
    <row r="4506" spans="2:12">
      <c r="B4506" s="6" t="s">
        <v>5371</v>
      </c>
      <c r="C4506" s="22">
        <v>10904</v>
      </c>
      <c r="E4506" s="6" t="s">
        <v>5394</v>
      </c>
      <c r="F4506" s="22">
        <v>0</v>
      </c>
      <c r="H4506" s="6" t="s">
        <v>5881</v>
      </c>
      <c r="I4506" s="22">
        <v>437311</v>
      </c>
      <c r="K4506" s="6" t="s">
        <v>6005</v>
      </c>
      <c r="L4506" s="22">
        <v>3935</v>
      </c>
    </row>
    <row r="4507" spans="2:12">
      <c r="B4507" s="6" t="s">
        <v>5372</v>
      </c>
      <c r="C4507" s="22">
        <v>0</v>
      </c>
      <c r="E4507" s="6" t="s">
        <v>5395</v>
      </c>
      <c r="F4507" s="22">
        <v>116017</v>
      </c>
      <c r="H4507" s="6" t="s">
        <v>7405</v>
      </c>
      <c r="I4507" s="22">
        <v>0</v>
      </c>
      <c r="K4507" s="6" t="s">
        <v>7831</v>
      </c>
      <c r="L4507" s="22">
        <v>0</v>
      </c>
    </row>
    <row r="4508" spans="2:12">
      <c r="B4508" s="6" t="s">
        <v>5373</v>
      </c>
      <c r="C4508" s="22">
        <v>0</v>
      </c>
      <c r="E4508" s="6" t="s">
        <v>5397</v>
      </c>
      <c r="F4508" s="22">
        <v>0</v>
      </c>
      <c r="H4508" s="6" t="s">
        <v>5882</v>
      </c>
      <c r="I4508" s="22">
        <v>11569</v>
      </c>
      <c r="K4508" s="6" t="s">
        <v>7832</v>
      </c>
      <c r="L4508" s="22">
        <v>39498</v>
      </c>
    </row>
    <row r="4509" spans="2:12">
      <c r="B4509" s="6" t="s">
        <v>5374</v>
      </c>
      <c r="C4509" s="22">
        <v>0</v>
      </c>
      <c r="E4509" s="6" t="s">
        <v>5398</v>
      </c>
      <c r="F4509" s="22">
        <v>16898</v>
      </c>
      <c r="H4509" s="6" t="s">
        <v>5883</v>
      </c>
      <c r="I4509" s="22">
        <v>1294651</v>
      </c>
      <c r="K4509" s="6" t="s">
        <v>6007</v>
      </c>
      <c r="L4509" s="22">
        <v>201693</v>
      </c>
    </row>
    <row r="4510" spans="2:12">
      <c r="B4510" s="6" t="s">
        <v>5375</v>
      </c>
      <c r="C4510" s="22">
        <v>104802</v>
      </c>
      <c r="E4510" s="6" t="s">
        <v>5399</v>
      </c>
      <c r="F4510" s="22">
        <v>479169</v>
      </c>
      <c r="H4510" s="6" t="s">
        <v>6961</v>
      </c>
      <c r="I4510" s="22">
        <v>0</v>
      </c>
      <c r="K4510" s="6" t="s">
        <v>6009</v>
      </c>
      <c r="L4510" s="22">
        <v>2982236</v>
      </c>
    </row>
    <row r="4511" spans="2:12">
      <c r="B4511" s="6" t="s">
        <v>5376</v>
      </c>
      <c r="C4511" s="22">
        <v>0</v>
      </c>
      <c r="E4511" s="6" t="s">
        <v>5401</v>
      </c>
      <c r="F4511" s="22">
        <v>0</v>
      </c>
      <c r="H4511" s="6" t="s">
        <v>6962</v>
      </c>
      <c r="I4511" s="22">
        <v>0</v>
      </c>
      <c r="K4511" s="6" t="s">
        <v>6010</v>
      </c>
      <c r="L4511" s="22">
        <v>6246891</v>
      </c>
    </row>
    <row r="4512" spans="2:12">
      <c r="B4512" s="6" t="s">
        <v>5377</v>
      </c>
      <c r="C4512" s="22">
        <v>1382219</v>
      </c>
      <c r="E4512" s="6" t="s">
        <v>5402</v>
      </c>
      <c r="F4512" s="22">
        <v>0</v>
      </c>
      <c r="H4512" s="6" t="s">
        <v>5884</v>
      </c>
      <c r="I4512" s="22">
        <v>24257</v>
      </c>
      <c r="K4512" s="6" t="s">
        <v>6013</v>
      </c>
      <c r="L4512" s="22">
        <v>41630</v>
      </c>
    </row>
    <row r="4513" spans="2:12">
      <c r="B4513" s="6" t="s">
        <v>5378</v>
      </c>
      <c r="C4513" s="22">
        <v>0</v>
      </c>
      <c r="E4513" s="6" t="s">
        <v>5403</v>
      </c>
      <c r="F4513" s="22">
        <v>0</v>
      </c>
      <c r="H4513" s="6" t="s">
        <v>5885</v>
      </c>
      <c r="I4513" s="22">
        <v>0</v>
      </c>
      <c r="K4513" s="6" t="s">
        <v>6015</v>
      </c>
      <c r="L4513" s="22">
        <v>10618777</v>
      </c>
    </row>
    <row r="4514" spans="2:12">
      <c r="B4514" s="6" t="s">
        <v>5379</v>
      </c>
      <c r="C4514" s="22">
        <v>21198</v>
      </c>
      <c r="E4514" s="6" t="s">
        <v>5404</v>
      </c>
      <c r="F4514" s="22">
        <v>23669</v>
      </c>
      <c r="H4514" s="6" t="s">
        <v>5886</v>
      </c>
      <c r="I4514" s="22">
        <v>25231</v>
      </c>
      <c r="K4514" s="6" t="s">
        <v>6016</v>
      </c>
      <c r="L4514" s="22">
        <v>32673</v>
      </c>
    </row>
    <row r="4515" spans="2:12">
      <c r="B4515" s="6" t="s">
        <v>5380</v>
      </c>
      <c r="C4515" s="22">
        <v>0</v>
      </c>
      <c r="E4515" s="6" t="s">
        <v>5405</v>
      </c>
      <c r="F4515" s="22">
        <v>0</v>
      </c>
      <c r="H4515" s="6" t="s">
        <v>5891</v>
      </c>
      <c r="I4515" s="22">
        <v>0</v>
      </c>
      <c r="K4515" s="6" t="s">
        <v>6017</v>
      </c>
      <c r="L4515" s="22">
        <v>0</v>
      </c>
    </row>
    <row r="4516" spans="2:12">
      <c r="B4516" s="6" t="s">
        <v>5381</v>
      </c>
      <c r="C4516" s="22">
        <v>638211</v>
      </c>
      <c r="E4516" s="6" t="s">
        <v>5406</v>
      </c>
      <c r="F4516" s="22">
        <v>0</v>
      </c>
      <c r="H4516" s="6" t="s">
        <v>5892</v>
      </c>
      <c r="I4516" s="22">
        <v>2294518</v>
      </c>
      <c r="K4516" s="6" t="s">
        <v>6018</v>
      </c>
      <c r="L4516" s="22">
        <v>1079709</v>
      </c>
    </row>
    <row r="4517" spans="2:12">
      <c r="B4517" s="6" t="s">
        <v>5382</v>
      </c>
      <c r="C4517" s="22">
        <v>8394569</v>
      </c>
      <c r="E4517" s="6" t="s">
        <v>6928</v>
      </c>
      <c r="F4517" s="22">
        <v>0</v>
      </c>
      <c r="H4517" s="6" t="s">
        <v>5893</v>
      </c>
      <c r="I4517" s="22">
        <v>1667147</v>
      </c>
      <c r="K4517" s="6" t="s">
        <v>7412</v>
      </c>
      <c r="L4517" s="22">
        <v>0</v>
      </c>
    </row>
    <row r="4518" spans="2:12">
      <c r="B4518" s="6" t="s">
        <v>5383</v>
      </c>
      <c r="C4518" s="22">
        <v>87581</v>
      </c>
      <c r="E4518" s="6" t="s">
        <v>5407</v>
      </c>
      <c r="F4518" s="22">
        <v>923437</v>
      </c>
      <c r="H4518" s="6" t="s">
        <v>5894</v>
      </c>
      <c r="I4518" s="22">
        <v>1515408</v>
      </c>
      <c r="K4518" s="6" t="s">
        <v>6019</v>
      </c>
      <c r="L4518" s="22">
        <v>1220256</v>
      </c>
    </row>
    <row r="4519" spans="2:12">
      <c r="B4519" s="6" t="s">
        <v>5384</v>
      </c>
      <c r="C4519" s="22">
        <v>0</v>
      </c>
      <c r="E4519" s="6" t="s">
        <v>5408</v>
      </c>
      <c r="F4519" s="22">
        <v>115019</v>
      </c>
      <c r="H4519" s="6" t="s">
        <v>6963</v>
      </c>
      <c r="I4519" s="22">
        <v>239352</v>
      </c>
      <c r="K4519" s="6" t="s">
        <v>6023</v>
      </c>
      <c r="L4519" s="22">
        <v>0</v>
      </c>
    </row>
    <row r="4520" spans="2:12">
      <c r="B4520" s="6" t="s">
        <v>5385</v>
      </c>
      <c r="C4520" s="22">
        <v>0</v>
      </c>
      <c r="E4520" s="6" t="s">
        <v>5409</v>
      </c>
      <c r="F4520" s="22">
        <v>51763828</v>
      </c>
      <c r="H4520" s="6" t="s">
        <v>5895</v>
      </c>
      <c r="I4520" s="22">
        <v>0</v>
      </c>
      <c r="K4520" s="6" t="s">
        <v>6024</v>
      </c>
      <c r="L4520" s="22">
        <v>0</v>
      </c>
    </row>
    <row r="4521" spans="2:12">
      <c r="B4521" s="6" t="s">
        <v>5386</v>
      </c>
      <c r="C4521" s="22">
        <v>2605038</v>
      </c>
      <c r="E4521" s="6" t="s">
        <v>5411</v>
      </c>
      <c r="F4521" s="22">
        <v>0</v>
      </c>
      <c r="H4521" s="6" t="s">
        <v>5896</v>
      </c>
      <c r="I4521" s="22">
        <v>0</v>
      </c>
      <c r="K4521" s="6" t="s">
        <v>6025</v>
      </c>
      <c r="L4521" s="22">
        <v>26740</v>
      </c>
    </row>
    <row r="4522" spans="2:12">
      <c r="B4522" s="6" t="s">
        <v>5387</v>
      </c>
      <c r="C4522" s="22">
        <v>2181131</v>
      </c>
      <c r="E4522" s="6" t="s">
        <v>5412</v>
      </c>
      <c r="F4522" s="22">
        <v>0</v>
      </c>
      <c r="H4522" s="6" t="s">
        <v>6964</v>
      </c>
      <c r="I4522" s="22">
        <v>0</v>
      </c>
      <c r="K4522" s="6" t="s">
        <v>6027</v>
      </c>
      <c r="L4522" s="22">
        <v>1082388</v>
      </c>
    </row>
    <row r="4523" spans="2:12">
      <c r="B4523" s="6" t="s">
        <v>5388</v>
      </c>
      <c r="C4523" s="22">
        <v>1357266</v>
      </c>
      <c r="E4523" s="6" t="s">
        <v>5413</v>
      </c>
      <c r="F4523" s="22">
        <v>0</v>
      </c>
      <c r="H4523" s="6" t="s">
        <v>7406</v>
      </c>
      <c r="I4523" s="22">
        <v>621178</v>
      </c>
      <c r="K4523" s="6" t="s">
        <v>6978</v>
      </c>
      <c r="L4523" s="22">
        <v>0</v>
      </c>
    </row>
    <row r="4524" spans="2:12">
      <c r="B4524" s="6" t="s">
        <v>5389</v>
      </c>
      <c r="C4524" s="22">
        <v>0</v>
      </c>
      <c r="E4524" s="6" t="s">
        <v>5414</v>
      </c>
      <c r="F4524" s="22">
        <v>0</v>
      </c>
      <c r="H4524" s="6" t="s">
        <v>5897</v>
      </c>
      <c r="I4524" s="22">
        <v>2190371</v>
      </c>
      <c r="K4524" s="6" t="s">
        <v>7833</v>
      </c>
      <c r="L4524" s="22">
        <v>0</v>
      </c>
    </row>
    <row r="4525" spans="2:12">
      <c r="B4525" s="6" t="s">
        <v>5390</v>
      </c>
      <c r="C4525" s="22">
        <v>0</v>
      </c>
      <c r="E4525" s="6" t="s">
        <v>6929</v>
      </c>
      <c r="F4525" s="22">
        <v>0</v>
      </c>
      <c r="H4525" s="6" t="s">
        <v>5898</v>
      </c>
      <c r="I4525" s="22">
        <v>560989</v>
      </c>
      <c r="K4525" s="6" t="s">
        <v>6029</v>
      </c>
      <c r="L4525" s="22">
        <v>0</v>
      </c>
    </row>
    <row r="4526" spans="2:12">
      <c r="B4526" s="6" t="s">
        <v>5391</v>
      </c>
      <c r="C4526" s="22">
        <v>25806</v>
      </c>
      <c r="E4526" s="6" t="s">
        <v>5415</v>
      </c>
      <c r="F4526" s="22">
        <v>0</v>
      </c>
      <c r="H4526" s="6" t="s">
        <v>5899</v>
      </c>
      <c r="I4526" s="22">
        <v>159577</v>
      </c>
      <c r="K4526" s="6" t="s">
        <v>6030</v>
      </c>
      <c r="L4526" s="22">
        <v>0</v>
      </c>
    </row>
    <row r="4527" spans="2:12">
      <c r="B4527" s="6" t="s">
        <v>5392</v>
      </c>
      <c r="C4527" s="22">
        <v>998</v>
      </c>
      <c r="E4527" s="6" t="s">
        <v>6930</v>
      </c>
      <c r="F4527" s="22">
        <v>0</v>
      </c>
      <c r="H4527" s="6" t="s">
        <v>5900</v>
      </c>
      <c r="I4527" s="22">
        <v>13500</v>
      </c>
      <c r="K4527" s="6" t="s">
        <v>6031</v>
      </c>
      <c r="L4527" s="22">
        <v>7208</v>
      </c>
    </row>
    <row r="4528" spans="2:12">
      <c r="B4528" s="6" t="s">
        <v>5393</v>
      </c>
      <c r="C4528" s="22">
        <v>423453</v>
      </c>
      <c r="E4528" s="6" t="s">
        <v>5416</v>
      </c>
      <c r="F4528" s="22">
        <v>740613</v>
      </c>
      <c r="H4528" s="6" t="s">
        <v>5902</v>
      </c>
      <c r="I4528" s="22">
        <v>55952</v>
      </c>
      <c r="K4528" s="6" t="s">
        <v>6032</v>
      </c>
      <c r="L4528" s="22">
        <v>201890</v>
      </c>
    </row>
    <row r="4529" spans="2:12">
      <c r="B4529" s="6" t="s">
        <v>5394</v>
      </c>
      <c r="C4529" s="22">
        <v>0</v>
      </c>
      <c r="E4529" s="6" t="s">
        <v>6931</v>
      </c>
      <c r="F4529" s="22">
        <v>0</v>
      </c>
      <c r="H4529" s="6" t="s">
        <v>5904</v>
      </c>
      <c r="I4529" s="22">
        <v>2727253</v>
      </c>
      <c r="K4529" s="6" t="s">
        <v>6033</v>
      </c>
      <c r="L4529" s="22">
        <v>22118</v>
      </c>
    </row>
    <row r="4530" spans="2:12">
      <c r="B4530" s="6" t="s">
        <v>5395</v>
      </c>
      <c r="C4530" s="22">
        <v>26784</v>
      </c>
      <c r="E4530" s="6" t="s">
        <v>5417</v>
      </c>
      <c r="F4530" s="22">
        <v>306392</v>
      </c>
      <c r="H4530" s="6" t="s">
        <v>5905</v>
      </c>
      <c r="I4530" s="22">
        <v>275166</v>
      </c>
      <c r="K4530" s="6" t="s">
        <v>7413</v>
      </c>
      <c r="L4530" s="22">
        <v>0</v>
      </c>
    </row>
    <row r="4531" spans="2:12">
      <c r="B4531" s="6" t="s">
        <v>5396</v>
      </c>
      <c r="C4531" s="22">
        <v>0</v>
      </c>
      <c r="E4531" s="6" t="s">
        <v>5418</v>
      </c>
      <c r="F4531" s="22">
        <v>134722</v>
      </c>
      <c r="H4531" s="6" t="s">
        <v>5906</v>
      </c>
      <c r="I4531" s="22">
        <v>0</v>
      </c>
      <c r="K4531" s="6" t="s">
        <v>6036</v>
      </c>
      <c r="L4531" s="22">
        <v>65107</v>
      </c>
    </row>
    <row r="4532" spans="2:12">
      <c r="B4532" s="6" t="s">
        <v>5397</v>
      </c>
      <c r="C4532" s="22">
        <v>0</v>
      </c>
      <c r="E4532" s="6" t="s">
        <v>5419</v>
      </c>
      <c r="F4532" s="22">
        <v>0</v>
      </c>
      <c r="H4532" s="6" t="s">
        <v>5907</v>
      </c>
      <c r="I4532" s="22">
        <v>99884</v>
      </c>
      <c r="K4532" s="6" t="s">
        <v>6039</v>
      </c>
      <c r="L4532" s="22">
        <v>447214</v>
      </c>
    </row>
    <row r="4533" spans="2:12">
      <c r="B4533" s="6" t="s">
        <v>5398</v>
      </c>
      <c r="C4533" s="22">
        <v>30644</v>
      </c>
      <c r="E4533" s="6" t="s">
        <v>5420</v>
      </c>
      <c r="F4533" s="22">
        <v>42062</v>
      </c>
      <c r="H4533" s="6" t="s">
        <v>7407</v>
      </c>
      <c r="I4533" s="22">
        <v>0</v>
      </c>
      <c r="K4533" s="6" t="s">
        <v>6041</v>
      </c>
      <c r="L4533" s="22">
        <v>509924</v>
      </c>
    </row>
    <row r="4534" spans="2:12">
      <c r="B4534" s="6" t="s">
        <v>5399</v>
      </c>
      <c r="C4534" s="22">
        <v>503694</v>
      </c>
      <c r="E4534" s="6" t="s">
        <v>5421</v>
      </c>
      <c r="F4534" s="22">
        <v>0</v>
      </c>
      <c r="H4534" s="6" t="s">
        <v>5908</v>
      </c>
      <c r="I4534" s="22">
        <v>25095</v>
      </c>
      <c r="K4534" s="6" t="s">
        <v>6042</v>
      </c>
      <c r="L4534" s="22">
        <v>2095034</v>
      </c>
    </row>
    <row r="4535" spans="2:12">
      <c r="B4535" s="6" t="s">
        <v>5400</v>
      </c>
      <c r="C4535" s="22">
        <v>0</v>
      </c>
      <c r="E4535" s="6" t="s">
        <v>5422</v>
      </c>
      <c r="F4535" s="22">
        <v>0</v>
      </c>
      <c r="H4535" s="6" t="s">
        <v>5909</v>
      </c>
      <c r="I4535" s="22">
        <v>19243</v>
      </c>
      <c r="K4535" s="6" t="s">
        <v>6044</v>
      </c>
      <c r="L4535" s="22">
        <v>0</v>
      </c>
    </row>
    <row r="4536" spans="2:12">
      <c r="B4536" s="6" t="s">
        <v>5401</v>
      </c>
      <c r="C4536" s="22">
        <v>73253</v>
      </c>
      <c r="E4536" s="6" t="s">
        <v>5423</v>
      </c>
      <c r="F4536" s="22">
        <v>0</v>
      </c>
      <c r="H4536" s="6" t="s">
        <v>5911</v>
      </c>
      <c r="I4536" s="22">
        <v>311558</v>
      </c>
      <c r="K4536" s="6" t="s">
        <v>6045</v>
      </c>
      <c r="L4536" s="22">
        <v>588492</v>
      </c>
    </row>
    <row r="4537" spans="2:12">
      <c r="B4537" s="6" t="s">
        <v>5402</v>
      </c>
      <c r="C4537" s="22">
        <v>0</v>
      </c>
      <c r="E4537" s="6" t="s">
        <v>5424</v>
      </c>
      <c r="F4537" s="22">
        <v>4004</v>
      </c>
      <c r="H4537" s="6" t="s">
        <v>5914</v>
      </c>
      <c r="I4537" s="22">
        <v>3447225</v>
      </c>
      <c r="K4537" s="6" t="s">
        <v>6046</v>
      </c>
      <c r="L4537" s="22">
        <v>116430</v>
      </c>
    </row>
    <row r="4538" spans="2:12">
      <c r="B4538" s="6" t="s">
        <v>5403</v>
      </c>
      <c r="C4538" s="22">
        <v>0</v>
      </c>
      <c r="E4538" s="6" t="s">
        <v>5425</v>
      </c>
      <c r="F4538" s="22">
        <v>1352366</v>
      </c>
      <c r="H4538" s="6" t="s">
        <v>5915</v>
      </c>
      <c r="I4538" s="22">
        <v>0</v>
      </c>
      <c r="K4538" s="6" t="s">
        <v>6048</v>
      </c>
      <c r="L4538" s="22">
        <v>2059148</v>
      </c>
    </row>
    <row r="4539" spans="2:12">
      <c r="B4539" s="6" t="s">
        <v>5404</v>
      </c>
      <c r="C4539" s="22">
        <v>291660</v>
      </c>
      <c r="E4539" s="6" t="s">
        <v>5426</v>
      </c>
      <c r="F4539" s="22">
        <v>0</v>
      </c>
      <c r="H4539" s="6" t="s">
        <v>5916</v>
      </c>
      <c r="I4539" s="22">
        <v>89720</v>
      </c>
      <c r="K4539" s="6" t="s">
        <v>6052</v>
      </c>
      <c r="L4539" s="22">
        <v>52870</v>
      </c>
    </row>
    <row r="4540" spans="2:12">
      <c r="B4540" s="6" t="s">
        <v>5405</v>
      </c>
      <c r="C4540" s="22">
        <v>0</v>
      </c>
      <c r="E4540" s="6" t="s">
        <v>5427</v>
      </c>
      <c r="F4540" s="22">
        <v>2204564</v>
      </c>
      <c r="H4540" s="6" t="s">
        <v>5917</v>
      </c>
      <c r="I4540" s="22">
        <v>0</v>
      </c>
      <c r="K4540" s="6" t="s">
        <v>6979</v>
      </c>
      <c r="L4540" s="22">
        <v>0</v>
      </c>
    </row>
    <row r="4541" spans="2:12">
      <c r="B4541" s="6" t="s">
        <v>5406</v>
      </c>
      <c r="C4541" s="22">
        <v>0</v>
      </c>
      <c r="E4541" s="6" t="s">
        <v>5429</v>
      </c>
      <c r="F4541" s="22">
        <v>14340</v>
      </c>
      <c r="H4541" s="6" t="s">
        <v>5918</v>
      </c>
      <c r="I4541" s="22">
        <v>62808</v>
      </c>
      <c r="K4541" s="6" t="s">
        <v>6054</v>
      </c>
      <c r="L4541" s="22">
        <v>26652801</v>
      </c>
    </row>
    <row r="4542" spans="2:12">
      <c r="B4542" s="6" t="s">
        <v>5407</v>
      </c>
      <c r="C4542" s="22">
        <v>1120493</v>
      </c>
      <c r="E4542" s="6" t="s">
        <v>5430</v>
      </c>
      <c r="F4542" s="22">
        <v>16250</v>
      </c>
      <c r="H4542" s="6" t="s">
        <v>5920</v>
      </c>
      <c r="I4542" s="22">
        <v>800815</v>
      </c>
      <c r="K4542" s="6" t="s">
        <v>6055</v>
      </c>
      <c r="L4542" s="22">
        <v>66496</v>
      </c>
    </row>
    <row r="4543" spans="2:12">
      <c r="B4543" s="6" t="s">
        <v>5408</v>
      </c>
      <c r="C4543" s="22">
        <v>81488</v>
      </c>
      <c r="E4543" s="6" t="s">
        <v>5431</v>
      </c>
      <c r="F4543" s="22">
        <v>394</v>
      </c>
      <c r="H4543" s="6" t="s">
        <v>5921</v>
      </c>
      <c r="I4543" s="22">
        <v>0</v>
      </c>
      <c r="K4543" s="6" t="s">
        <v>7834</v>
      </c>
      <c r="L4543" s="22">
        <v>0</v>
      </c>
    </row>
    <row r="4544" spans="2:12">
      <c r="B4544" s="6" t="s">
        <v>5409</v>
      </c>
      <c r="C4544" s="22">
        <v>56798577</v>
      </c>
      <c r="E4544" s="6" t="s">
        <v>5432</v>
      </c>
      <c r="F4544" s="22">
        <v>0</v>
      </c>
      <c r="H4544" s="6" t="s">
        <v>5923</v>
      </c>
      <c r="I4544" s="22">
        <v>0</v>
      </c>
      <c r="K4544" s="6" t="s">
        <v>6056</v>
      </c>
      <c r="L4544" s="22">
        <v>4138502</v>
      </c>
    </row>
    <row r="4545" spans="2:12">
      <c r="B4545" s="6" t="s">
        <v>5410</v>
      </c>
      <c r="C4545" s="22">
        <v>0</v>
      </c>
      <c r="E4545" s="6" t="s">
        <v>5433</v>
      </c>
      <c r="F4545" s="22">
        <v>0</v>
      </c>
      <c r="H4545" s="6" t="s">
        <v>5924</v>
      </c>
      <c r="I4545" s="22">
        <v>0</v>
      </c>
      <c r="K4545" s="6" t="s">
        <v>7835</v>
      </c>
      <c r="L4545" s="22">
        <v>0</v>
      </c>
    </row>
    <row r="4546" spans="2:12">
      <c r="B4546" s="6" t="s">
        <v>5411</v>
      </c>
      <c r="C4546" s="22">
        <v>0</v>
      </c>
      <c r="E4546" s="6" t="s">
        <v>5434</v>
      </c>
      <c r="F4546" s="22">
        <v>0</v>
      </c>
      <c r="H4546" s="6" t="s">
        <v>5925</v>
      </c>
      <c r="I4546" s="22">
        <v>14258</v>
      </c>
      <c r="K4546" s="6" t="s">
        <v>6980</v>
      </c>
      <c r="L4546" s="22">
        <v>6911724</v>
      </c>
    </row>
    <row r="4547" spans="2:12">
      <c r="B4547" s="6" t="s">
        <v>5412</v>
      </c>
      <c r="C4547" s="22">
        <v>0</v>
      </c>
      <c r="E4547" s="6" t="s">
        <v>5435</v>
      </c>
      <c r="F4547" s="22">
        <v>7960396</v>
      </c>
      <c r="H4547" s="6" t="s">
        <v>5926</v>
      </c>
      <c r="I4547" s="22">
        <v>17329736</v>
      </c>
      <c r="K4547" s="6" t="s">
        <v>7414</v>
      </c>
      <c r="L4547" s="22">
        <v>0</v>
      </c>
    </row>
    <row r="4548" spans="2:12">
      <c r="B4548" s="6" t="s">
        <v>5413</v>
      </c>
      <c r="C4548" s="22">
        <v>0</v>
      </c>
      <c r="E4548" s="6" t="s">
        <v>5436</v>
      </c>
      <c r="F4548" s="22">
        <v>0</v>
      </c>
      <c r="H4548" s="6" t="s">
        <v>5927</v>
      </c>
      <c r="I4548" s="22">
        <v>32238</v>
      </c>
      <c r="K4548" s="6" t="s">
        <v>7415</v>
      </c>
      <c r="L4548" s="22">
        <v>0</v>
      </c>
    </row>
    <row r="4549" spans="2:12">
      <c r="B4549" s="6" t="s">
        <v>5414</v>
      </c>
      <c r="C4549" s="22">
        <v>0</v>
      </c>
      <c r="E4549" s="6" t="s">
        <v>6932</v>
      </c>
      <c r="F4549" s="22">
        <v>0</v>
      </c>
      <c r="H4549" s="6" t="s">
        <v>5928</v>
      </c>
      <c r="I4549" s="22">
        <v>19500</v>
      </c>
      <c r="K4549" s="6" t="s">
        <v>6981</v>
      </c>
      <c r="L4549" s="22">
        <v>0</v>
      </c>
    </row>
    <row r="4550" spans="2:12">
      <c r="B4550" s="6" t="s">
        <v>5415</v>
      </c>
      <c r="C4550" s="22">
        <v>0</v>
      </c>
      <c r="E4550" s="6" t="s">
        <v>5437</v>
      </c>
      <c r="F4550" s="22">
        <v>0</v>
      </c>
      <c r="H4550" s="6" t="s">
        <v>5929</v>
      </c>
      <c r="I4550" s="22">
        <v>479220</v>
      </c>
      <c r="K4550" s="6" t="s">
        <v>6057</v>
      </c>
      <c r="L4550" s="22">
        <v>31307</v>
      </c>
    </row>
    <row r="4551" spans="2:12">
      <c r="B4551" s="6" t="s">
        <v>5416</v>
      </c>
      <c r="C4551" s="22">
        <v>1001318</v>
      </c>
      <c r="E4551" s="6" t="s">
        <v>5438</v>
      </c>
      <c r="F4551" s="22">
        <v>7381</v>
      </c>
      <c r="H4551" s="6" t="s">
        <v>5931</v>
      </c>
      <c r="I4551" s="22">
        <v>0</v>
      </c>
      <c r="K4551" s="6" t="s">
        <v>6058</v>
      </c>
      <c r="L4551" s="22">
        <v>67704</v>
      </c>
    </row>
    <row r="4552" spans="2:12">
      <c r="B4552" s="6" t="s">
        <v>5417</v>
      </c>
      <c r="C4552" s="22">
        <v>6085</v>
      </c>
      <c r="E4552" s="6" t="s">
        <v>5439</v>
      </c>
      <c r="F4552" s="22">
        <v>0</v>
      </c>
      <c r="H4552" s="6" t="s">
        <v>5932</v>
      </c>
      <c r="I4552" s="22">
        <v>0</v>
      </c>
      <c r="K4552" s="6" t="s">
        <v>6060</v>
      </c>
      <c r="L4552" s="22">
        <v>147633</v>
      </c>
    </row>
    <row r="4553" spans="2:12">
      <c r="B4553" s="6" t="s">
        <v>5418</v>
      </c>
      <c r="C4553" s="22">
        <v>116524</v>
      </c>
      <c r="E4553" s="6" t="s">
        <v>5440</v>
      </c>
      <c r="F4553" s="22">
        <v>237785</v>
      </c>
      <c r="H4553" s="6" t="s">
        <v>5934</v>
      </c>
      <c r="I4553" s="22">
        <v>0</v>
      </c>
      <c r="K4553" s="6" t="s">
        <v>6061</v>
      </c>
      <c r="L4553" s="22">
        <v>0</v>
      </c>
    </row>
    <row r="4554" spans="2:12">
      <c r="B4554" s="6" t="s">
        <v>5419</v>
      </c>
      <c r="C4554" s="22">
        <v>0</v>
      </c>
      <c r="E4554" s="6" t="s">
        <v>5441</v>
      </c>
      <c r="F4554" s="22">
        <v>57756</v>
      </c>
      <c r="H4554" s="6" t="s">
        <v>6965</v>
      </c>
      <c r="I4554" s="22">
        <v>135000</v>
      </c>
      <c r="K4554" s="6" t="s">
        <v>6062</v>
      </c>
      <c r="L4554" s="22">
        <v>88715</v>
      </c>
    </row>
    <row r="4555" spans="2:12">
      <c r="B4555" s="6" t="s">
        <v>5420</v>
      </c>
      <c r="C4555" s="22">
        <v>115509</v>
      </c>
      <c r="E4555" s="6" t="s">
        <v>5442</v>
      </c>
      <c r="F4555" s="22">
        <v>433707</v>
      </c>
      <c r="H4555" s="6" t="s">
        <v>6966</v>
      </c>
      <c r="I4555" s="22">
        <v>246982</v>
      </c>
      <c r="K4555" s="6" t="s">
        <v>6982</v>
      </c>
      <c r="L4555" s="22">
        <v>0</v>
      </c>
    </row>
    <row r="4556" spans="2:12">
      <c r="B4556" s="6" t="s">
        <v>5421</v>
      </c>
      <c r="C4556" s="22">
        <v>0</v>
      </c>
      <c r="E4556" s="6" t="s">
        <v>5443</v>
      </c>
      <c r="F4556" s="22">
        <v>0</v>
      </c>
      <c r="H4556" s="6" t="s">
        <v>5935</v>
      </c>
      <c r="I4556" s="22">
        <v>37413</v>
      </c>
      <c r="K4556" s="6" t="s">
        <v>7416</v>
      </c>
      <c r="L4556" s="22">
        <v>55000</v>
      </c>
    </row>
    <row r="4557" spans="2:12">
      <c r="B4557" s="6" t="s">
        <v>5422</v>
      </c>
      <c r="C4557" s="22">
        <v>0</v>
      </c>
      <c r="E4557" s="6" t="s">
        <v>5444</v>
      </c>
      <c r="F4557" s="22">
        <v>0</v>
      </c>
      <c r="H4557" s="6" t="s">
        <v>5936</v>
      </c>
      <c r="I4557" s="22">
        <v>36260</v>
      </c>
      <c r="K4557" s="6" t="s">
        <v>6065</v>
      </c>
      <c r="L4557" s="22">
        <v>0</v>
      </c>
    </row>
    <row r="4558" spans="2:12">
      <c r="B4558" s="6" t="s">
        <v>5423</v>
      </c>
      <c r="C4558" s="22">
        <v>53453</v>
      </c>
      <c r="E4558" s="6" t="s">
        <v>5445</v>
      </c>
      <c r="F4558" s="22">
        <v>0</v>
      </c>
      <c r="H4558" s="6" t="s">
        <v>5937</v>
      </c>
      <c r="I4558" s="22">
        <v>329315</v>
      </c>
      <c r="K4558" s="6" t="s">
        <v>6066</v>
      </c>
      <c r="L4558" s="22">
        <v>0</v>
      </c>
    </row>
    <row r="4559" spans="2:12">
      <c r="B4559" s="6" t="s">
        <v>5424</v>
      </c>
      <c r="C4559" s="22">
        <v>0</v>
      </c>
      <c r="E4559" s="6" t="s">
        <v>5446</v>
      </c>
      <c r="F4559" s="22">
        <v>11917</v>
      </c>
      <c r="H4559" s="6" t="s">
        <v>5938</v>
      </c>
      <c r="I4559" s="22">
        <v>0</v>
      </c>
      <c r="K4559" s="6" t="s">
        <v>6067</v>
      </c>
      <c r="L4559" s="22">
        <v>574843</v>
      </c>
    </row>
    <row r="4560" spans="2:12">
      <c r="B4560" s="6" t="s">
        <v>5425</v>
      </c>
      <c r="C4560" s="22">
        <v>107978</v>
      </c>
      <c r="E4560" s="6" t="s">
        <v>5447</v>
      </c>
      <c r="F4560" s="22">
        <v>0</v>
      </c>
      <c r="H4560" s="6" t="s">
        <v>5939</v>
      </c>
      <c r="I4560" s="22">
        <v>113032</v>
      </c>
      <c r="K4560" s="6" t="s">
        <v>6068</v>
      </c>
      <c r="L4560" s="22">
        <v>0</v>
      </c>
    </row>
    <row r="4561" spans="2:12">
      <c r="B4561" s="6" t="s">
        <v>5426</v>
      </c>
      <c r="C4561" s="22">
        <v>0</v>
      </c>
      <c r="E4561" s="6" t="s">
        <v>5448</v>
      </c>
      <c r="F4561" s="22">
        <v>0</v>
      </c>
      <c r="H4561" s="6" t="s">
        <v>5940</v>
      </c>
      <c r="I4561" s="22">
        <v>5092748</v>
      </c>
      <c r="K4561" s="6" t="s">
        <v>7417</v>
      </c>
      <c r="L4561" s="22">
        <v>0</v>
      </c>
    </row>
    <row r="4562" spans="2:12">
      <c r="B4562" s="6" t="s">
        <v>5427</v>
      </c>
      <c r="C4562" s="22">
        <v>1708326</v>
      </c>
      <c r="E4562" s="6" t="s">
        <v>5449</v>
      </c>
      <c r="F4562" s="22">
        <v>0</v>
      </c>
      <c r="H4562" s="6" t="s">
        <v>6967</v>
      </c>
      <c r="I4562" s="22">
        <v>0</v>
      </c>
      <c r="K4562" s="6" t="s">
        <v>6983</v>
      </c>
      <c r="L4562" s="22">
        <v>0</v>
      </c>
    </row>
    <row r="4563" spans="2:12">
      <c r="B4563" s="6" t="s">
        <v>5428</v>
      </c>
      <c r="C4563" s="22">
        <v>0</v>
      </c>
      <c r="E4563" s="6" t="s">
        <v>5450</v>
      </c>
      <c r="F4563" s="22">
        <v>0</v>
      </c>
      <c r="H4563" s="6" t="s">
        <v>6968</v>
      </c>
      <c r="I4563" s="22">
        <v>113894</v>
      </c>
      <c r="K4563" s="6" t="s">
        <v>6070</v>
      </c>
      <c r="L4563" s="22">
        <v>0</v>
      </c>
    </row>
    <row r="4564" spans="2:12">
      <c r="B4564" s="6" t="s">
        <v>5429</v>
      </c>
      <c r="C4564" s="22">
        <v>6048</v>
      </c>
      <c r="E4564" s="6" t="s">
        <v>6933</v>
      </c>
      <c r="F4564" s="22">
        <v>0</v>
      </c>
      <c r="H4564" s="6" t="s">
        <v>5941</v>
      </c>
      <c r="I4564" s="22">
        <v>12525211</v>
      </c>
      <c r="K4564" s="6" t="s">
        <v>7836</v>
      </c>
      <c r="L4564" s="22">
        <v>0</v>
      </c>
    </row>
    <row r="4565" spans="2:12">
      <c r="B4565" s="6" t="s">
        <v>5430</v>
      </c>
      <c r="C4565" s="22">
        <v>348136</v>
      </c>
      <c r="E4565" s="6" t="s">
        <v>5451</v>
      </c>
      <c r="F4565" s="22">
        <v>0</v>
      </c>
      <c r="H4565" s="6" t="s">
        <v>5944</v>
      </c>
      <c r="I4565" s="22">
        <v>3525043</v>
      </c>
      <c r="K4565" s="6" t="s">
        <v>6071</v>
      </c>
      <c r="L4565" s="22">
        <v>258721</v>
      </c>
    </row>
    <row r="4566" spans="2:12">
      <c r="B4566" s="6" t="s">
        <v>5431</v>
      </c>
      <c r="C4566" s="22">
        <v>431120</v>
      </c>
      <c r="E4566" s="6" t="s">
        <v>5452</v>
      </c>
      <c r="F4566" s="22">
        <v>6435942</v>
      </c>
      <c r="H4566" s="6" t="s">
        <v>5945</v>
      </c>
      <c r="I4566" s="22">
        <v>1064752</v>
      </c>
      <c r="K4566" s="6" t="s">
        <v>6073</v>
      </c>
      <c r="L4566" s="22">
        <v>111105</v>
      </c>
    </row>
    <row r="4567" spans="2:12">
      <c r="B4567" s="6" t="s">
        <v>5432</v>
      </c>
      <c r="C4567" s="22">
        <v>0</v>
      </c>
      <c r="E4567" s="6" t="s">
        <v>5453</v>
      </c>
      <c r="F4567" s="22">
        <v>449661</v>
      </c>
      <c r="H4567" s="6" t="s">
        <v>5946</v>
      </c>
      <c r="I4567" s="22">
        <v>82301788</v>
      </c>
      <c r="K4567" s="6" t="s">
        <v>7418</v>
      </c>
      <c r="L4567" s="22">
        <v>23853</v>
      </c>
    </row>
    <row r="4568" spans="2:12">
      <c r="B4568" s="6" t="s">
        <v>5433</v>
      </c>
      <c r="C4568" s="22">
        <v>0</v>
      </c>
      <c r="E4568" s="6" t="s">
        <v>6934</v>
      </c>
      <c r="F4568" s="22">
        <v>0</v>
      </c>
      <c r="H4568" s="6" t="s">
        <v>6969</v>
      </c>
      <c r="I4568" s="22">
        <v>0</v>
      </c>
      <c r="K4568" s="6" t="s">
        <v>6984</v>
      </c>
      <c r="L4568" s="22">
        <v>34864</v>
      </c>
    </row>
    <row r="4569" spans="2:12">
      <c r="B4569" s="6" t="s">
        <v>5434</v>
      </c>
      <c r="C4569" s="22">
        <v>0</v>
      </c>
      <c r="E4569" s="6" t="s">
        <v>5454</v>
      </c>
      <c r="F4569" s="22">
        <v>290066</v>
      </c>
      <c r="H4569" s="6" t="s">
        <v>5947</v>
      </c>
      <c r="I4569" s="22">
        <v>5531754</v>
      </c>
      <c r="K4569" s="6" t="s">
        <v>6077</v>
      </c>
      <c r="L4569" s="22">
        <v>156028</v>
      </c>
    </row>
    <row r="4570" spans="2:12">
      <c r="B4570" s="6" t="s">
        <v>5435</v>
      </c>
      <c r="C4570" s="22">
        <v>7941586</v>
      </c>
      <c r="E4570" s="6" t="s">
        <v>5455</v>
      </c>
      <c r="F4570" s="22">
        <v>22142755</v>
      </c>
      <c r="H4570" s="6" t="s">
        <v>6970</v>
      </c>
      <c r="I4570" s="22">
        <v>0</v>
      </c>
      <c r="K4570" s="6" t="s">
        <v>6078</v>
      </c>
      <c r="L4570" s="22">
        <v>1309691</v>
      </c>
    </row>
    <row r="4571" spans="2:12">
      <c r="B4571" s="6" t="s">
        <v>5436</v>
      </c>
      <c r="C4571" s="22">
        <v>582177</v>
      </c>
      <c r="E4571" s="6" t="s">
        <v>6935</v>
      </c>
      <c r="F4571" s="22">
        <v>0</v>
      </c>
      <c r="H4571" s="6" t="s">
        <v>5948</v>
      </c>
      <c r="I4571" s="22">
        <v>0</v>
      </c>
      <c r="K4571" s="6" t="s">
        <v>6079</v>
      </c>
      <c r="L4571" s="22">
        <v>1212226</v>
      </c>
    </row>
    <row r="4572" spans="2:12">
      <c r="B4572" s="6" t="s">
        <v>5437</v>
      </c>
      <c r="C4572" s="22">
        <v>1074</v>
      </c>
      <c r="E4572" s="6" t="s">
        <v>5456</v>
      </c>
      <c r="F4572" s="22">
        <v>0</v>
      </c>
      <c r="H4572" s="6" t="s">
        <v>7408</v>
      </c>
      <c r="I4572" s="22">
        <v>0</v>
      </c>
      <c r="K4572" s="6" t="s">
        <v>6081</v>
      </c>
      <c r="L4572" s="22">
        <v>545126</v>
      </c>
    </row>
    <row r="4573" spans="2:12">
      <c r="B4573" s="6" t="s">
        <v>5438</v>
      </c>
      <c r="C4573" s="22">
        <v>6782</v>
      </c>
      <c r="E4573" s="6" t="s">
        <v>5458</v>
      </c>
      <c r="F4573" s="22">
        <v>9578839</v>
      </c>
      <c r="H4573" s="6" t="s">
        <v>5949</v>
      </c>
      <c r="I4573" s="22">
        <v>0</v>
      </c>
      <c r="K4573" s="6" t="s">
        <v>7419</v>
      </c>
      <c r="L4573" s="22">
        <v>0</v>
      </c>
    </row>
    <row r="4574" spans="2:12">
      <c r="B4574" s="6" t="s">
        <v>5439</v>
      </c>
      <c r="C4574" s="22">
        <v>0</v>
      </c>
      <c r="E4574" s="6" t="s">
        <v>5459</v>
      </c>
      <c r="F4574" s="22">
        <v>289992</v>
      </c>
      <c r="H4574" s="6" t="s">
        <v>5950</v>
      </c>
      <c r="I4574" s="22">
        <v>50548</v>
      </c>
      <c r="K4574" s="6" t="s">
        <v>6083</v>
      </c>
      <c r="L4574" s="22">
        <v>0</v>
      </c>
    </row>
    <row r="4575" spans="2:12">
      <c r="B4575" s="6" t="s">
        <v>5440</v>
      </c>
      <c r="C4575" s="22">
        <v>247968</v>
      </c>
      <c r="E4575" s="6" t="s">
        <v>5460</v>
      </c>
      <c r="F4575" s="22">
        <v>0</v>
      </c>
      <c r="H4575" s="6" t="s">
        <v>5951</v>
      </c>
      <c r="I4575" s="22">
        <v>753996</v>
      </c>
      <c r="K4575" s="6" t="s">
        <v>6084</v>
      </c>
      <c r="L4575" s="22">
        <v>1110762</v>
      </c>
    </row>
    <row r="4576" spans="2:12">
      <c r="B4576" s="6" t="s">
        <v>5441</v>
      </c>
      <c r="C4576" s="22">
        <v>3036</v>
      </c>
      <c r="E4576" s="6" t="s">
        <v>5461</v>
      </c>
      <c r="F4576" s="22">
        <v>29535</v>
      </c>
      <c r="H4576" s="6" t="s">
        <v>5952</v>
      </c>
      <c r="I4576" s="22">
        <v>0</v>
      </c>
      <c r="K4576" s="6" t="s">
        <v>6086</v>
      </c>
      <c r="L4576" s="22">
        <v>2510227</v>
      </c>
    </row>
    <row r="4577" spans="2:12">
      <c r="B4577" s="6" t="s">
        <v>5442</v>
      </c>
      <c r="C4577" s="22">
        <v>1334999</v>
      </c>
      <c r="E4577" s="6" t="s">
        <v>5462</v>
      </c>
      <c r="F4577" s="22">
        <v>0</v>
      </c>
      <c r="H4577" s="6" t="s">
        <v>5954</v>
      </c>
      <c r="I4577" s="22">
        <v>8077</v>
      </c>
      <c r="K4577" s="6" t="s">
        <v>6087</v>
      </c>
      <c r="L4577" s="22">
        <v>2800654</v>
      </c>
    </row>
    <row r="4578" spans="2:12">
      <c r="B4578" s="6" t="s">
        <v>5443</v>
      </c>
      <c r="C4578" s="22">
        <v>45326</v>
      </c>
      <c r="E4578" s="6" t="s">
        <v>5463</v>
      </c>
      <c r="F4578" s="22">
        <v>0</v>
      </c>
      <c r="H4578" s="6" t="s">
        <v>5955</v>
      </c>
      <c r="I4578" s="22">
        <v>0</v>
      </c>
      <c r="K4578" s="6" t="s">
        <v>6088</v>
      </c>
      <c r="L4578" s="22">
        <v>1704141</v>
      </c>
    </row>
    <row r="4579" spans="2:12">
      <c r="B4579" s="6" t="s">
        <v>5444</v>
      </c>
      <c r="C4579" s="22">
        <v>0</v>
      </c>
      <c r="E4579" s="6" t="s">
        <v>5464</v>
      </c>
      <c r="F4579" s="22">
        <v>217956</v>
      </c>
      <c r="H4579" s="6" t="s">
        <v>5956</v>
      </c>
      <c r="I4579" s="22">
        <v>0</v>
      </c>
      <c r="K4579" s="6" t="s">
        <v>6985</v>
      </c>
      <c r="L4579" s="22">
        <v>9126734</v>
      </c>
    </row>
    <row r="4580" spans="2:12">
      <c r="B4580" s="6" t="s">
        <v>5445</v>
      </c>
      <c r="C4580" s="22">
        <v>0</v>
      </c>
      <c r="E4580" s="6" t="s">
        <v>5465</v>
      </c>
      <c r="F4580" s="22">
        <v>118270</v>
      </c>
      <c r="H4580" s="6" t="s">
        <v>5957</v>
      </c>
      <c r="I4580" s="22">
        <v>93011</v>
      </c>
      <c r="K4580" s="6" t="s">
        <v>7420</v>
      </c>
      <c r="L4580" s="22">
        <v>0</v>
      </c>
    </row>
    <row r="4581" spans="2:12">
      <c r="B4581" s="6" t="s">
        <v>5446</v>
      </c>
      <c r="C4581" s="22">
        <v>49306</v>
      </c>
      <c r="E4581" s="6" t="s">
        <v>5466</v>
      </c>
      <c r="F4581" s="22">
        <v>39822</v>
      </c>
      <c r="H4581" s="6" t="s">
        <v>7409</v>
      </c>
      <c r="I4581" s="22">
        <v>25000</v>
      </c>
      <c r="K4581" s="6" t="s">
        <v>6091</v>
      </c>
      <c r="L4581" s="22">
        <v>289236</v>
      </c>
    </row>
    <row r="4582" spans="2:12">
      <c r="B4582" s="6" t="s">
        <v>5447</v>
      </c>
      <c r="C4582" s="22">
        <v>0</v>
      </c>
      <c r="E4582" s="6" t="s">
        <v>5467</v>
      </c>
      <c r="F4582" s="22">
        <v>0</v>
      </c>
      <c r="H4582" s="6" t="s">
        <v>7410</v>
      </c>
      <c r="I4582" s="22">
        <v>0</v>
      </c>
      <c r="K4582" s="6" t="s">
        <v>7837</v>
      </c>
      <c r="L4582" s="22">
        <v>0</v>
      </c>
    </row>
    <row r="4583" spans="2:12">
      <c r="B4583" s="6" t="s">
        <v>5448</v>
      </c>
      <c r="C4583" s="22">
        <v>0</v>
      </c>
      <c r="E4583" s="6" t="s">
        <v>5468</v>
      </c>
      <c r="F4583" s="22">
        <v>0</v>
      </c>
      <c r="H4583" s="6" t="s">
        <v>5958</v>
      </c>
      <c r="I4583" s="22">
        <v>2399486</v>
      </c>
      <c r="K4583" s="6" t="s">
        <v>7421</v>
      </c>
      <c r="L4583" s="22">
        <v>194600</v>
      </c>
    </row>
    <row r="4584" spans="2:12">
      <c r="B4584" s="6" t="s">
        <v>5449</v>
      </c>
      <c r="C4584" s="22">
        <v>0</v>
      </c>
      <c r="E4584" s="6" t="s">
        <v>5469</v>
      </c>
      <c r="F4584" s="22">
        <v>13503177</v>
      </c>
      <c r="H4584" s="6" t="s">
        <v>6971</v>
      </c>
      <c r="I4584" s="22">
        <v>4099</v>
      </c>
      <c r="K4584" s="6" t="s">
        <v>6093</v>
      </c>
      <c r="L4584" s="22">
        <v>14124327</v>
      </c>
    </row>
    <row r="4585" spans="2:12">
      <c r="B4585" s="6" t="s">
        <v>5450</v>
      </c>
      <c r="C4585" s="22">
        <v>2010</v>
      </c>
      <c r="E4585" s="6" t="s">
        <v>5470</v>
      </c>
      <c r="F4585" s="22">
        <v>4538022</v>
      </c>
      <c r="H4585" s="6" t="s">
        <v>5959</v>
      </c>
      <c r="I4585" s="22">
        <v>11817</v>
      </c>
      <c r="K4585" s="6" t="s">
        <v>7422</v>
      </c>
      <c r="L4585" s="22">
        <v>0</v>
      </c>
    </row>
    <row r="4586" spans="2:12">
      <c r="B4586" s="6" t="s">
        <v>5451</v>
      </c>
      <c r="C4586" s="22">
        <v>0</v>
      </c>
      <c r="E4586" s="6" t="s">
        <v>5471</v>
      </c>
      <c r="F4586" s="22">
        <v>0</v>
      </c>
      <c r="H4586" s="6" t="s">
        <v>5961</v>
      </c>
      <c r="I4586" s="22">
        <v>0</v>
      </c>
      <c r="K4586" s="6" t="s">
        <v>6986</v>
      </c>
      <c r="L4586" s="22">
        <v>2025236</v>
      </c>
    </row>
    <row r="4587" spans="2:12">
      <c r="B4587" s="6" t="s">
        <v>5452</v>
      </c>
      <c r="C4587" s="22">
        <v>7271975</v>
      </c>
      <c r="E4587" s="6" t="s">
        <v>5472</v>
      </c>
      <c r="F4587" s="22">
        <v>4888613</v>
      </c>
      <c r="H4587" s="6" t="s">
        <v>7411</v>
      </c>
      <c r="I4587" s="22">
        <v>0</v>
      </c>
      <c r="K4587" s="6" t="s">
        <v>6096</v>
      </c>
      <c r="L4587" s="22">
        <v>472237</v>
      </c>
    </row>
    <row r="4588" spans="2:12">
      <c r="B4588" s="6" t="s">
        <v>5453</v>
      </c>
      <c r="C4588" s="22">
        <v>440792</v>
      </c>
      <c r="E4588" s="6" t="s">
        <v>5473</v>
      </c>
      <c r="F4588" s="22">
        <v>115148546</v>
      </c>
      <c r="H4588" s="6" t="s">
        <v>5962</v>
      </c>
      <c r="I4588" s="22">
        <v>18032</v>
      </c>
      <c r="K4588" s="6" t="s">
        <v>6097</v>
      </c>
      <c r="L4588" s="22">
        <v>0</v>
      </c>
    </row>
    <row r="4589" spans="2:12">
      <c r="B4589" s="6" t="s">
        <v>5454</v>
      </c>
      <c r="C4589" s="22">
        <v>435887</v>
      </c>
      <c r="E4589" s="6" t="s">
        <v>5474</v>
      </c>
      <c r="F4589" s="22">
        <v>0</v>
      </c>
      <c r="H4589" s="6" t="s">
        <v>5963</v>
      </c>
      <c r="I4589" s="22">
        <v>37069783</v>
      </c>
      <c r="K4589" s="6" t="s">
        <v>6100</v>
      </c>
      <c r="L4589" s="22">
        <v>1377766</v>
      </c>
    </row>
    <row r="4590" spans="2:12">
      <c r="B4590" s="6" t="s">
        <v>5455</v>
      </c>
      <c r="C4590" s="22">
        <v>25005520</v>
      </c>
      <c r="E4590" s="6" t="s">
        <v>5475</v>
      </c>
      <c r="F4590" s="22">
        <v>182969</v>
      </c>
      <c r="H4590" s="6" t="s">
        <v>5965</v>
      </c>
      <c r="I4590" s="22">
        <v>0</v>
      </c>
      <c r="K4590" s="6" t="s">
        <v>6101</v>
      </c>
      <c r="L4590" s="22">
        <v>16116</v>
      </c>
    </row>
    <row r="4591" spans="2:12">
      <c r="B4591" s="6" t="s">
        <v>5456</v>
      </c>
      <c r="C4591" s="22">
        <v>10141</v>
      </c>
      <c r="E4591" s="6" t="s">
        <v>5476</v>
      </c>
      <c r="F4591" s="22">
        <v>0</v>
      </c>
      <c r="H4591" s="6" t="s">
        <v>5966</v>
      </c>
      <c r="I4591" s="22">
        <v>229548</v>
      </c>
      <c r="K4591" s="6" t="s">
        <v>7423</v>
      </c>
      <c r="L4591" s="22">
        <v>0</v>
      </c>
    </row>
    <row r="4592" spans="2:12">
      <c r="B4592" s="6" t="s">
        <v>5457</v>
      </c>
      <c r="C4592" s="22">
        <v>0</v>
      </c>
      <c r="E4592" s="6" t="s">
        <v>5477</v>
      </c>
      <c r="F4592" s="22">
        <v>846722</v>
      </c>
      <c r="H4592" s="6" t="s">
        <v>5967</v>
      </c>
      <c r="I4592" s="22">
        <v>0</v>
      </c>
      <c r="K4592" s="6" t="s">
        <v>6103</v>
      </c>
      <c r="L4592" s="22">
        <v>631335</v>
      </c>
    </row>
    <row r="4593" spans="2:12">
      <c r="B4593" s="6" t="s">
        <v>5458</v>
      </c>
      <c r="C4593" s="22">
        <v>10647702</v>
      </c>
      <c r="E4593" s="6" t="s">
        <v>6936</v>
      </c>
      <c r="F4593" s="22">
        <v>0</v>
      </c>
      <c r="H4593" s="6" t="s">
        <v>5969</v>
      </c>
      <c r="I4593" s="22">
        <v>2309583</v>
      </c>
      <c r="K4593" s="6" t="s">
        <v>6104</v>
      </c>
      <c r="L4593" s="22">
        <v>217362</v>
      </c>
    </row>
    <row r="4594" spans="2:12">
      <c r="B4594" s="6" t="s">
        <v>5459</v>
      </c>
      <c r="C4594" s="22">
        <v>218394</v>
      </c>
      <c r="E4594" s="6" t="s">
        <v>5478</v>
      </c>
      <c r="F4594" s="22">
        <v>79335</v>
      </c>
      <c r="H4594" s="6" t="s">
        <v>6972</v>
      </c>
      <c r="I4594" s="22">
        <v>194675</v>
      </c>
      <c r="K4594" s="6" t="s">
        <v>7424</v>
      </c>
      <c r="L4594" s="22">
        <v>0</v>
      </c>
    </row>
    <row r="4595" spans="2:12">
      <c r="B4595" s="6" t="s">
        <v>5460</v>
      </c>
      <c r="C4595" s="22">
        <v>351263</v>
      </c>
      <c r="E4595" s="6" t="s">
        <v>5479</v>
      </c>
      <c r="F4595" s="22">
        <v>210000</v>
      </c>
      <c r="H4595" s="6" t="s">
        <v>5972</v>
      </c>
      <c r="I4595" s="22">
        <v>29675</v>
      </c>
      <c r="K4595" s="6" t="s">
        <v>6105</v>
      </c>
      <c r="L4595" s="22">
        <v>0</v>
      </c>
    </row>
    <row r="4596" spans="2:12">
      <c r="B4596" s="6" t="s">
        <v>5461</v>
      </c>
      <c r="C4596" s="22">
        <v>59655</v>
      </c>
      <c r="E4596" s="6" t="s">
        <v>5480</v>
      </c>
      <c r="F4596" s="22">
        <v>20971520</v>
      </c>
      <c r="H4596" s="6" t="s">
        <v>5973</v>
      </c>
      <c r="I4596" s="22">
        <v>1133389</v>
      </c>
      <c r="K4596" s="6" t="s">
        <v>7838</v>
      </c>
      <c r="L4596" s="22">
        <v>0</v>
      </c>
    </row>
    <row r="4597" spans="2:12">
      <c r="B4597" s="6" t="s">
        <v>5462</v>
      </c>
      <c r="C4597" s="22">
        <v>248432</v>
      </c>
      <c r="E4597" s="6" t="s">
        <v>5481</v>
      </c>
      <c r="F4597" s="22">
        <v>0</v>
      </c>
      <c r="H4597" s="6" t="s">
        <v>5974</v>
      </c>
      <c r="I4597" s="22">
        <v>378264</v>
      </c>
      <c r="K4597" s="6" t="s">
        <v>6106</v>
      </c>
      <c r="L4597" s="22">
        <v>0</v>
      </c>
    </row>
    <row r="4598" spans="2:12">
      <c r="B4598" s="6" t="s">
        <v>5463</v>
      </c>
      <c r="C4598" s="22">
        <v>0</v>
      </c>
      <c r="E4598" s="6" t="s">
        <v>5482</v>
      </c>
      <c r="F4598" s="22">
        <v>0</v>
      </c>
      <c r="H4598" s="6" t="s">
        <v>5979</v>
      </c>
      <c r="I4598" s="22">
        <v>5530544</v>
      </c>
      <c r="K4598" s="6" t="s">
        <v>6107</v>
      </c>
      <c r="L4598" s="22">
        <v>1145700</v>
      </c>
    </row>
    <row r="4599" spans="2:12">
      <c r="B4599" s="6" t="s">
        <v>5464</v>
      </c>
      <c r="C4599" s="22">
        <v>96337</v>
      </c>
      <c r="E4599" s="6" t="s">
        <v>5483</v>
      </c>
      <c r="F4599" s="22">
        <v>772305</v>
      </c>
      <c r="H4599" s="6" t="s">
        <v>5980</v>
      </c>
      <c r="I4599" s="22">
        <v>36573</v>
      </c>
      <c r="K4599" s="6" t="s">
        <v>6109</v>
      </c>
      <c r="L4599" s="22">
        <v>424320</v>
      </c>
    </row>
    <row r="4600" spans="2:12">
      <c r="B4600" s="6" t="s">
        <v>5465</v>
      </c>
      <c r="C4600" s="22">
        <v>966612</v>
      </c>
      <c r="E4600" s="6" t="s">
        <v>5484</v>
      </c>
      <c r="F4600" s="22">
        <v>4205152</v>
      </c>
      <c r="H4600" s="6" t="s">
        <v>6973</v>
      </c>
      <c r="I4600" s="22">
        <v>180608</v>
      </c>
      <c r="K4600" s="6" t="s">
        <v>6111</v>
      </c>
      <c r="L4600" s="22">
        <v>1045062</v>
      </c>
    </row>
    <row r="4601" spans="2:12">
      <c r="B4601" s="6" t="s">
        <v>5466</v>
      </c>
      <c r="C4601" s="22">
        <v>620949</v>
      </c>
      <c r="E4601" s="6" t="s">
        <v>5485</v>
      </c>
      <c r="F4601" s="22">
        <v>130742</v>
      </c>
      <c r="H4601" s="6" t="s">
        <v>5983</v>
      </c>
      <c r="I4601" s="22">
        <v>16313</v>
      </c>
      <c r="K4601" s="6" t="s">
        <v>7425</v>
      </c>
      <c r="L4601" s="22">
        <v>727961</v>
      </c>
    </row>
    <row r="4602" spans="2:12">
      <c r="B4602" s="6" t="s">
        <v>5467</v>
      </c>
      <c r="C4602" s="22">
        <v>0</v>
      </c>
      <c r="E4602" s="6" t="s">
        <v>5486</v>
      </c>
      <c r="F4602" s="22">
        <v>0</v>
      </c>
      <c r="H4602" s="6" t="s">
        <v>5984</v>
      </c>
      <c r="I4602" s="22">
        <v>18173266</v>
      </c>
      <c r="K4602" s="6" t="s">
        <v>6987</v>
      </c>
      <c r="L4602" s="22">
        <v>0</v>
      </c>
    </row>
    <row r="4603" spans="2:12">
      <c r="B4603" s="6" t="s">
        <v>5468</v>
      </c>
      <c r="C4603" s="22">
        <v>0</v>
      </c>
      <c r="E4603" s="6" t="s">
        <v>5487</v>
      </c>
      <c r="F4603" s="22">
        <v>0</v>
      </c>
      <c r="H4603" s="6" t="s">
        <v>6974</v>
      </c>
      <c r="I4603" s="22">
        <v>0</v>
      </c>
      <c r="K4603" s="6" t="s">
        <v>6113</v>
      </c>
      <c r="L4603" s="22">
        <v>46024</v>
      </c>
    </row>
    <row r="4604" spans="2:12">
      <c r="B4604" s="6" t="s">
        <v>5469</v>
      </c>
      <c r="C4604" s="22">
        <v>10748554</v>
      </c>
      <c r="E4604" s="6" t="s">
        <v>5488</v>
      </c>
      <c r="F4604" s="22">
        <v>0</v>
      </c>
      <c r="H4604" s="6" t="s">
        <v>6975</v>
      </c>
      <c r="I4604" s="22">
        <v>6204</v>
      </c>
      <c r="K4604" s="6" t="s">
        <v>6114</v>
      </c>
      <c r="L4604" s="22">
        <v>2314349</v>
      </c>
    </row>
    <row r="4605" spans="2:12">
      <c r="B4605" s="6" t="s">
        <v>5470</v>
      </c>
      <c r="C4605" s="22">
        <v>2073785</v>
      </c>
      <c r="E4605" s="6" t="s">
        <v>5489</v>
      </c>
      <c r="F4605" s="22">
        <v>35800</v>
      </c>
      <c r="H4605" s="6" t="s">
        <v>6976</v>
      </c>
      <c r="I4605" s="22">
        <v>36571</v>
      </c>
      <c r="K4605" s="6" t="s">
        <v>6115</v>
      </c>
      <c r="L4605" s="22">
        <v>14241</v>
      </c>
    </row>
    <row r="4606" spans="2:12">
      <c r="B4606" s="6" t="s">
        <v>5471</v>
      </c>
      <c r="C4606" s="22">
        <v>0</v>
      </c>
      <c r="E4606" s="6" t="s">
        <v>6937</v>
      </c>
      <c r="F4606" s="22">
        <v>0</v>
      </c>
      <c r="H4606" s="6" t="s">
        <v>5988</v>
      </c>
      <c r="I4606" s="22">
        <v>1021850</v>
      </c>
      <c r="K4606" s="6" t="s">
        <v>6116</v>
      </c>
      <c r="L4606" s="22">
        <v>158978</v>
      </c>
    </row>
    <row r="4607" spans="2:12">
      <c r="B4607" s="6" t="s">
        <v>5472</v>
      </c>
      <c r="C4607" s="22">
        <v>4393120</v>
      </c>
      <c r="E4607" s="6" t="s">
        <v>5491</v>
      </c>
      <c r="F4607" s="22">
        <v>0</v>
      </c>
      <c r="H4607" s="6" t="s">
        <v>5989</v>
      </c>
      <c r="I4607" s="22">
        <v>1021600</v>
      </c>
      <c r="K4607" s="6" t="s">
        <v>7426</v>
      </c>
      <c r="L4607" s="22">
        <v>2077</v>
      </c>
    </row>
    <row r="4608" spans="2:12">
      <c r="B4608" s="6" t="s">
        <v>5473</v>
      </c>
      <c r="C4608" s="22">
        <v>75481735</v>
      </c>
      <c r="E4608" s="6" t="s">
        <v>5492</v>
      </c>
      <c r="F4608" s="22">
        <v>0</v>
      </c>
      <c r="H4608" s="6" t="s">
        <v>5990</v>
      </c>
      <c r="I4608" s="22">
        <v>73238</v>
      </c>
      <c r="K4608" s="6" t="s">
        <v>6118</v>
      </c>
      <c r="L4608" s="22">
        <v>168514</v>
      </c>
    </row>
    <row r="4609" spans="2:12">
      <c r="B4609" s="6" t="s">
        <v>5474</v>
      </c>
      <c r="C4609" s="22">
        <v>0</v>
      </c>
      <c r="E4609" s="6" t="s">
        <v>5493</v>
      </c>
      <c r="F4609" s="22">
        <v>45711</v>
      </c>
      <c r="H4609" s="6" t="s">
        <v>6977</v>
      </c>
      <c r="I4609" s="22">
        <v>0</v>
      </c>
      <c r="K4609" s="6" t="s">
        <v>6119</v>
      </c>
      <c r="L4609" s="22">
        <v>0</v>
      </c>
    </row>
    <row r="4610" spans="2:12">
      <c r="B4610" s="6" t="s">
        <v>5475</v>
      </c>
      <c r="C4610" s="22">
        <v>6066</v>
      </c>
      <c r="E4610" s="6" t="s">
        <v>5495</v>
      </c>
      <c r="F4610" s="22">
        <v>456883</v>
      </c>
      <c r="H4610" s="6" t="s">
        <v>5992</v>
      </c>
      <c r="I4610" s="22">
        <v>119675</v>
      </c>
      <c r="K4610" s="6" t="s">
        <v>6120</v>
      </c>
      <c r="L4610" s="22">
        <v>0</v>
      </c>
    </row>
    <row r="4611" spans="2:12">
      <c r="B4611" s="6" t="s">
        <v>5476</v>
      </c>
      <c r="C4611" s="22">
        <v>1865</v>
      </c>
      <c r="E4611" s="6" t="s">
        <v>5496</v>
      </c>
      <c r="F4611" s="22">
        <v>190074</v>
      </c>
      <c r="H4611" s="6" t="s">
        <v>5993</v>
      </c>
      <c r="I4611" s="22">
        <v>0</v>
      </c>
      <c r="K4611" s="6" t="s">
        <v>7839</v>
      </c>
      <c r="L4611" s="22">
        <v>0</v>
      </c>
    </row>
    <row r="4612" spans="2:12">
      <c r="B4612" s="6" t="s">
        <v>5477</v>
      </c>
      <c r="C4612" s="22">
        <v>583627</v>
      </c>
      <c r="E4612" s="6" t="s">
        <v>5497</v>
      </c>
      <c r="F4612" s="22">
        <v>0</v>
      </c>
      <c r="H4612" s="6" t="s">
        <v>5994</v>
      </c>
      <c r="I4612" s="22">
        <v>1646405</v>
      </c>
      <c r="K4612" s="6" t="s">
        <v>6122</v>
      </c>
      <c r="L4612" s="22">
        <v>2735433</v>
      </c>
    </row>
    <row r="4613" spans="2:12">
      <c r="B4613" s="6" t="s">
        <v>5478</v>
      </c>
      <c r="C4613" s="22">
        <v>39441</v>
      </c>
      <c r="E4613" s="6" t="s">
        <v>5498</v>
      </c>
      <c r="F4613" s="22">
        <v>0</v>
      </c>
      <c r="H4613" s="6" t="s">
        <v>5996</v>
      </c>
      <c r="I4613" s="22">
        <v>1463053</v>
      </c>
      <c r="K4613" s="6" t="s">
        <v>7427</v>
      </c>
      <c r="L4613" s="22">
        <v>59270</v>
      </c>
    </row>
    <row r="4614" spans="2:12">
      <c r="B4614" s="6" t="s">
        <v>5479</v>
      </c>
      <c r="C4614" s="22">
        <v>198750</v>
      </c>
      <c r="E4614" s="6" t="s">
        <v>5499</v>
      </c>
      <c r="F4614" s="22">
        <v>64199</v>
      </c>
      <c r="H4614" s="6" t="s">
        <v>5997</v>
      </c>
      <c r="I4614" s="22">
        <v>0</v>
      </c>
      <c r="K4614" s="6" t="s">
        <v>6124</v>
      </c>
      <c r="L4614" s="22">
        <v>303111</v>
      </c>
    </row>
    <row r="4615" spans="2:12">
      <c r="B4615" s="6" t="s">
        <v>5480</v>
      </c>
      <c r="C4615" s="22">
        <v>148227328</v>
      </c>
      <c r="E4615" s="6" t="s">
        <v>5500</v>
      </c>
      <c r="F4615" s="22">
        <v>17112687</v>
      </c>
      <c r="H4615" s="6" t="s">
        <v>5998</v>
      </c>
      <c r="I4615" s="22">
        <v>393657</v>
      </c>
      <c r="K4615" s="6" t="s">
        <v>6128</v>
      </c>
      <c r="L4615" s="22">
        <v>6419168</v>
      </c>
    </row>
    <row r="4616" spans="2:12">
      <c r="B4616" s="6" t="s">
        <v>5481</v>
      </c>
      <c r="C4616" s="22">
        <v>0</v>
      </c>
      <c r="E4616" s="6" t="s">
        <v>5501</v>
      </c>
      <c r="F4616" s="22">
        <v>5366140</v>
      </c>
      <c r="H4616" s="6" t="s">
        <v>5999</v>
      </c>
      <c r="I4616" s="22">
        <v>0</v>
      </c>
      <c r="K4616" s="6" t="s">
        <v>7840</v>
      </c>
      <c r="L4616" s="22">
        <v>0</v>
      </c>
    </row>
    <row r="4617" spans="2:12">
      <c r="B4617" s="6" t="s">
        <v>5482</v>
      </c>
      <c r="C4617" s="22">
        <v>19495</v>
      </c>
      <c r="E4617" s="6" t="s">
        <v>5502</v>
      </c>
      <c r="F4617" s="22">
        <v>136369</v>
      </c>
      <c r="H4617" s="6" t="s">
        <v>6000</v>
      </c>
      <c r="I4617" s="22">
        <v>685737</v>
      </c>
      <c r="K4617" s="6" t="s">
        <v>6132</v>
      </c>
      <c r="L4617" s="22">
        <v>1384846</v>
      </c>
    </row>
    <row r="4618" spans="2:12">
      <c r="B4618" s="6" t="s">
        <v>5483</v>
      </c>
      <c r="C4618" s="22">
        <v>1316854</v>
      </c>
      <c r="E4618" s="6" t="s">
        <v>5503</v>
      </c>
      <c r="F4618" s="22">
        <v>0</v>
      </c>
      <c r="H4618" s="6" t="s">
        <v>6001</v>
      </c>
      <c r="I4618" s="22">
        <v>16186399</v>
      </c>
      <c r="K4618" s="6" t="s">
        <v>6133</v>
      </c>
      <c r="L4618" s="22">
        <v>1884728</v>
      </c>
    </row>
    <row r="4619" spans="2:12">
      <c r="B4619" s="6" t="s">
        <v>5484</v>
      </c>
      <c r="C4619" s="22">
        <v>5782792</v>
      </c>
      <c r="E4619" s="6" t="s">
        <v>5504</v>
      </c>
      <c r="F4619" s="22">
        <v>0</v>
      </c>
      <c r="H4619" s="6" t="s">
        <v>6002</v>
      </c>
      <c r="I4619" s="22">
        <v>25209</v>
      </c>
      <c r="K4619" s="6" t="s">
        <v>6134</v>
      </c>
      <c r="L4619" s="22">
        <v>1036337</v>
      </c>
    </row>
    <row r="4620" spans="2:12">
      <c r="B4620" s="6" t="s">
        <v>5485</v>
      </c>
      <c r="C4620" s="22">
        <v>0</v>
      </c>
      <c r="E4620" s="6" t="s">
        <v>5505</v>
      </c>
      <c r="F4620" s="22">
        <v>0</v>
      </c>
      <c r="H4620" s="6" t="s">
        <v>6005</v>
      </c>
      <c r="I4620" s="22">
        <v>32832</v>
      </c>
      <c r="K4620" s="6" t="s">
        <v>6136</v>
      </c>
      <c r="L4620" s="22">
        <v>3785422</v>
      </c>
    </row>
    <row r="4621" spans="2:12">
      <c r="B4621" s="6" t="s">
        <v>5486</v>
      </c>
      <c r="C4621" s="22">
        <v>88820</v>
      </c>
      <c r="E4621" s="6" t="s">
        <v>5506</v>
      </c>
      <c r="F4621" s="22">
        <v>146175</v>
      </c>
      <c r="H4621" s="6" t="s">
        <v>6006</v>
      </c>
      <c r="I4621" s="22">
        <v>0</v>
      </c>
      <c r="K4621" s="6" t="s">
        <v>6137</v>
      </c>
      <c r="L4621" s="22">
        <v>2209064</v>
      </c>
    </row>
    <row r="4622" spans="2:12">
      <c r="B4622" s="6" t="s">
        <v>5487</v>
      </c>
      <c r="C4622" s="22">
        <v>0</v>
      </c>
      <c r="E4622" s="6" t="s">
        <v>6938</v>
      </c>
      <c r="F4622" s="22">
        <v>0</v>
      </c>
      <c r="H4622" s="6" t="s">
        <v>6007</v>
      </c>
      <c r="I4622" s="22">
        <v>876420</v>
      </c>
      <c r="K4622" s="6" t="s">
        <v>6138</v>
      </c>
      <c r="L4622" s="22">
        <v>900457</v>
      </c>
    </row>
    <row r="4623" spans="2:12">
      <c r="B4623" s="6" t="s">
        <v>5488</v>
      </c>
      <c r="C4623" s="22">
        <v>115087</v>
      </c>
      <c r="E4623" s="6" t="s">
        <v>5507</v>
      </c>
      <c r="F4623" s="22">
        <v>2367562</v>
      </c>
      <c r="H4623" s="6" t="s">
        <v>6008</v>
      </c>
      <c r="I4623" s="22">
        <v>73608</v>
      </c>
      <c r="K4623" s="6" t="s">
        <v>7428</v>
      </c>
      <c r="L4623" s="22">
        <v>0</v>
      </c>
    </row>
    <row r="4624" spans="2:12">
      <c r="B4624" s="6" t="s">
        <v>5489</v>
      </c>
      <c r="C4624" s="22">
        <v>535241</v>
      </c>
      <c r="E4624" s="6" t="s">
        <v>5508</v>
      </c>
      <c r="F4624" s="22">
        <v>8623727</v>
      </c>
      <c r="H4624" s="6" t="s">
        <v>6009</v>
      </c>
      <c r="I4624" s="22">
        <v>4260477</v>
      </c>
      <c r="K4624" s="6" t="s">
        <v>6139</v>
      </c>
      <c r="L4624" s="22">
        <v>2463205</v>
      </c>
    </row>
    <row r="4625" spans="2:12">
      <c r="B4625" s="6" t="s">
        <v>5490</v>
      </c>
      <c r="C4625" s="22">
        <v>0</v>
      </c>
      <c r="E4625" s="6" t="s">
        <v>5509</v>
      </c>
      <c r="F4625" s="22">
        <v>4714504</v>
      </c>
      <c r="H4625" s="6" t="s">
        <v>6010</v>
      </c>
      <c r="I4625" s="22">
        <v>1380751</v>
      </c>
      <c r="K4625" s="6" t="s">
        <v>6140</v>
      </c>
      <c r="L4625" s="22">
        <v>187535</v>
      </c>
    </row>
    <row r="4626" spans="2:12">
      <c r="B4626" s="6" t="s">
        <v>5491</v>
      </c>
      <c r="C4626" s="22">
        <v>0</v>
      </c>
      <c r="E4626" s="6" t="s">
        <v>5510</v>
      </c>
      <c r="F4626" s="22">
        <v>0</v>
      </c>
      <c r="H4626" s="6" t="s">
        <v>6011</v>
      </c>
      <c r="I4626" s="22">
        <v>0</v>
      </c>
      <c r="K4626" s="6" t="s">
        <v>6141</v>
      </c>
      <c r="L4626" s="22">
        <v>1999213</v>
      </c>
    </row>
    <row r="4627" spans="2:12">
      <c r="B4627" s="6" t="s">
        <v>5492</v>
      </c>
      <c r="C4627" s="22">
        <v>0</v>
      </c>
      <c r="E4627" s="6" t="s">
        <v>5512</v>
      </c>
      <c r="F4627" s="22">
        <v>0</v>
      </c>
      <c r="H4627" s="6" t="s">
        <v>6013</v>
      </c>
      <c r="I4627" s="22">
        <v>30954</v>
      </c>
      <c r="K4627" s="6" t="s">
        <v>6142</v>
      </c>
      <c r="L4627" s="22">
        <v>374635</v>
      </c>
    </row>
    <row r="4628" spans="2:12">
      <c r="B4628" s="6" t="s">
        <v>5493</v>
      </c>
      <c r="C4628" s="22">
        <v>0</v>
      </c>
      <c r="E4628" s="6" t="s">
        <v>5513</v>
      </c>
      <c r="F4628" s="22">
        <v>45346</v>
      </c>
      <c r="H4628" s="6" t="s">
        <v>6014</v>
      </c>
      <c r="I4628" s="22">
        <v>0</v>
      </c>
      <c r="K4628" s="6" t="s">
        <v>6143</v>
      </c>
      <c r="L4628" s="22">
        <v>0</v>
      </c>
    </row>
    <row r="4629" spans="2:12">
      <c r="B4629" s="6" t="s">
        <v>5494</v>
      </c>
      <c r="C4629" s="22">
        <v>0</v>
      </c>
      <c r="E4629" s="6" t="s">
        <v>5515</v>
      </c>
      <c r="F4629" s="22">
        <v>22658</v>
      </c>
      <c r="H4629" s="6" t="s">
        <v>6015</v>
      </c>
      <c r="I4629" s="22">
        <v>3414374</v>
      </c>
      <c r="K4629" s="6" t="s">
        <v>6144</v>
      </c>
      <c r="L4629" s="22">
        <v>140141</v>
      </c>
    </row>
    <row r="4630" spans="2:12">
      <c r="B4630" s="6" t="s">
        <v>5495</v>
      </c>
      <c r="C4630" s="22">
        <v>483998</v>
      </c>
      <c r="E4630" s="6" t="s">
        <v>5516</v>
      </c>
      <c r="F4630" s="22">
        <v>44125</v>
      </c>
      <c r="H4630" s="6" t="s">
        <v>6016</v>
      </c>
      <c r="I4630" s="22">
        <v>2375</v>
      </c>
      <c r="K4630" s="6" t="s">
        <v>6145</v>
      </c>
      <c r="L4630" s="22">
        <v>32500</v>
      </c>
    </row>
    <row r="4631" spans="2:12">
      <c r="B4631" s="6" t="s">
        <v>5496</v>
      </c>
      <c r="C4631" s="22">
        <v>157278</v>
      </c>
      <c r="E4631" s="6" t="s">
        <v>5518</v>
      </c>
      <c r="F4631" s="22">
        <v>0</v>
      </c>
      <c r="H4631" s="6" t="s">
        <v>6017</v>
      </c>
      <c r="I4631" s="22">
        <v>0</v>
      </c>
      <c r="K4631" s="6" t="s">
        <v>6147</v>
      </c>
      <c r="L4631" s="22">
        <v>122472</v>
      </c>
    </row>
    <row r="4632" spans="2:12">
      <c r="B4632" s="6" t="s">
        <v>5497</v>
      </c>
      <c r="C4632" s="22">
        <v>1485493</v>
      </c>
      <c r="E4632" s="6" t="s">
        <v>5519</v>
      </c>
      <c r="F4632" s="22">
        <v>74250</v>
      </c>
      <c r="H4632" s="6" t="s">
        <v>6018</v>
      </c>
      <c r="I4632" s="22">
        <v>1772534</v>
      </c>
      <c r="K4632" s="6" t="s">
        <v>6150</v>
      </c>
      <c r="L4632" s="22">
        <v>570088</v>
      </c>
    </row>
    <row r="4633" spans="2:12">
      <c r="B4633" s="6" t="s">
        <v>5498</v>
      </c>
      <c r="C4633" s="22">
        <v>0</v>
      </c>
      <c r="E4633" s="6" t="s">
        <v>5520</v>
      </c>
      <c r="F4633" s="22">
        <v>0</v>
      </c>
      <c r="H4633" s="6" t="s">
        <v>7412</v>
      </c>
      <c r="I4633" s="22">
        <v>0</v>
      </c>
      <c r="K4633" s="6" t="s">
        <v>6151</v>
      </c>
      <c r="L4633" s="22">
        <v>0</v>
      </c>
    </row>
    <row r="4634" spans="2:12">
      <c r="B4634" s="6" t="s">
        <v>5499</v>
      </c>
      <c r="C4634" s="22">
        <v>81522</v>
      </c>
      <c r="E4634" s="6" t="s">
        <v>5521</v>
      </c>
      <c r="F4634" s="22">
        <v>234584</v>
      </c>
      <c r="H4634" s="6" t="s">
        <v>6019</v>
      </c>
      <c r="I4634" s="22">
        <v>1246892</v>
      </c>
      <c r="K4634" s="6" t="s">
        <v>6152</v>
      </c>
      <c r="L4634" s="22">
        <v>0</v>
      </c>
    </row>
    <row r="4635" spans="2:12">
      <c r="B4635" s="6" t="s">
        <v>5500</v>
      </c>
      <c r="C4635" s="22">
        <v>12923687</v>
      </c>
      <c r="E4635" s="6" t="s">
        <v>5523</v>
      </c>
      <c r="F4635" s="22">
        <v>77198</v>
      </c>
      <c r="H4635" s="6" t="s">
        <v>6023</v>
      </c>
      <c r="I4635" s="22">
        <v>52515</v>
      </c>
      <c r="K4635" s="6" t="s">
        <v>6153</v>
      </c>
      <c r="L4635" s="22">
        <v>1032206</v>
      </c>
    </row>
    <row r="4636" spans="2:12">
      <c r="B4636" s="6" t="s">
        <v>5501</v>
      </c>
      <c r="C4636" s="22">
        <v>5943694</v>
      </c>
      <c r="E4636" s="6" t="s">
        <v>5524</v>
      </c>
      <c r="F4636" s="22">
        <v>0</v>
      </c>
      <c r="H4636" s="6" t="s">
        <v>6024</v>
      </c>
      <c r="I4636" s="22">
        <v>0</v>
      </c>
      <c r="K4636" s="6" t="s">
        <v>6154</v>
      </c>
      <c r="L4636" s="22">
        <v>5756442</v>
      </c>
    </row>
    <row r="4637" spans="2:12">
      <c r="B4637" s="6" t="s">
        <v>5502</v>
      </c>
      <c r="C4637" s="22">
        <v>61447</v>
      </c>
      <c r="E4637" s="6" t="s">
        <v>5525</v>
      </c>
      <c r="F4637" s="22">
        <v>0</v>
      </c>
      <c r="H4637" s="6" t="s">
        <v>6025</v>
      </c>
      <c r="I4637" s="22">
        <v>0</v>
      </c>
      <c r="K4637" s="6" t="s">
        <v>6155</v>
      </c>
      <c r="L4637" s="22">
        <v>76730581</v>
      </c>
    </row>
    <row r="4638" spans="2:12">
      <c r="B4638" s="6" t="s">
        <v>5503</v>
      </c>
      <c r="C4638" s="22">
        <v>0</v>
      </c>
      <c r="E4638" s="6" t="s">
        <v>6939</v>
      </c>
      <c r="F4638" s="22">
        <v>0</v>
      </c>
      <c r="H4638" s="6" t="s">
        <v>6027</v>
      </c>
      <c r="I4638" s="22">
        <v>0</v>
      </c>
      <c r="K4638" s="6" t="s">
        <v>6156</v>
      </c>
      <c r="L4638" s="22">
        <v>48564</v>
      </c>
    </row>
    <row r="4639" spans="2:12">
      <c r="B4639" s="6" t="s">
        <v>5504</v>
      </c>
      <c r="C4639" s="22">
        <v>0</v>
      </c>
      <c r="E4639" s="6" t="s">
        <v>5526</v>
      </c>
      <c r="F4639" s="22">
        <v>22581056</v>
      </c>
      <c r="H4639" s="6" t="s">
        <v>6978</v>
      </c>
      <c r="I4639" s="22">
        <v>0</v>
      </c>
      <c r="K4639" s="6" t="s">
        <v>7429</v>
      </c>
      <c r="L4639" s="22">
        <v>0</v>
      </c>
    </row>
    <row r="4640" spans="2:12">
      <c r="B4640" s="6" t="s">
        <v>5505</v>
      </c>
      <c r="C4640" s="22">
        <v>0</v>
      </c>
      <c r="E4640" s="6" t="s">
        <v>5527</v>
      </c>
      <c r="F4640" s="22">
        <v>0</v>
      </c>
      <c r="H4640" s="6" t="s">
        <v>6029</v>
      </c>
      <c r="I4640" s="22">
        <v>0</v>
      </c>
      <c r="K4640" s="6" t="s">
        <v>6988</v>
      </c>
      <c r="L4640" s="22">
        <v>137500</v>
      </c>
    </row>
    <row r="4641" spans="2:12">
      <c r="B4641" s="6" t="s">
        <v>5506</v>
      </c>
      <c r="C4641" s="22">
        <v>46500</v>
      </c>
      <c r="E4641" s="6" t="s">
        <v>5528</v>
      </c>
      <c r="F4641" s="22">
        <v>0</v>
      </c>
      <c r="H4641" s="6" t="s">
        <v>6030</v>
      </c>
      <c r="I4641" s="22">
        <v>413749</v>
      </c>
      <c r="K4641" s="6" t="s">
        <v>6157</v>
      </c>
      <c r="L4641" s="22">
        <v>284013</v>
      </c>
    </row>
    <row r="4642" spans="2:12">
      <c r="B4642" s="6" t="s">
        <v>5507</v>
      </c>
      <c r="C4642" s="22">
        <v>2468797</v>
      </c>
      <c r="E4642" s="6" t="s">
        <v>5529</v>
      </c>
      <c r="F4642" s="22">
        <v>0</v>
      </c>
      <c r="H4642" s="6" t="s">
        <v>6031</v>
      </c>
      <c r="I4642" s="22">
        <v>532360</v>
      </c>
      <c r="K4642" s="6" t="s">
        <v>6158</v>
      </c>
      <c r="L4642" s="22">
        <v>442036</v>
      </c>
    </row>
    <row r="4643" spans="2:12">
      <c r="B4643" s="6" t="s">
        <v>5508</v>
      </c>
      <c r="C4643" s="22">
        <v>3879477</v>
      </c>
      <c r="E4643" s="6" t="s">
        <v>5530</v>
      </c>
      <c r="F4643" s="22">
        <v>10260</v>
      </c>
      <c r="H4643" s="6" t="s">
        <v>6032</v>
      </c>
      <c r="I4643" s="22">
        <v>71716</v>
      </c>
      <c r="K4643" s="6" t="s">
        <v>6159</v>
      </c>
      <c r="L4643" s="22">
        <v>0</v>
      </c>
    </row>
    <row r="4644" spans="2:12">
      <c r="B4644" s="6" t="s">
        <v>5509</v>
      </c>
      <c r="C4644" s="22">
        <v>4232254</v>
      </c>
      <c r="E4644" s="6" t="s">
        <v>5531</v>
      </c>
      <c r="F4644" s="22">
        <v>132644</v>
      </c>
      <c r="H4644" s="6" t="s">
        <v>6033</v>
      </c>
      <c r="I4644" s="22">
        <v>29077</v>
      </c>
      <c r="K4644" s="6" t="s">
        <v>6160</v>
      </c>
      <c r="L4644" s="22">
        <v>0</v>
      </c>
    </row>
    <row r="4645" spans="2:12">
      <c r="B4645" s="6" t="s">
        <v>5510</v>
      </c>
      <c r="C4645" s="22">
        <v>0</v>
      </c>
      <c r="E4645" s="6" t="s">
        <v>5532</v>
      </c>
      <c r="F4645" s="22">
        <v>43181988</v>
      </c>
      <c r="H4645" s="6" t="s">
        <v>7413</v>
      </c>
      <c r="I4645" s="22">
        <v>0</v>
      </c>
      <c r="K4645" s="6" t="s">
        <v>6161</v>
      </c>
      <c r="L4645" s="22">
        <v>769760</v>
      </c>
    </row>
    <row r="4646" spans="2:12">
      <c r="B4646" s="6" t="s">
        <v>5511</v>
      </c>
      <c r="C4646" s="22">
        <v>0</v>
      </c>
      <c r="E4646" s="6" t="s">
        <v>5533</v>
      </c>
      <c r="F4646" s="22">
        <v>0</v>
      </c>
      <c r="H4646" s="6" t="s">
        <v>6036</v>
      </c>
      <c r="I4646" s="22">
        <v>55986</v>
      </c>
      <c r="K4646" s="6" t="s">
        <v>6163</v>
      </c>
      <c r="L4646" s="22">
        <v>128549</v>
      </c>
    </row>
    <row r="4647" spans="2:12">
      <c r="B4647" s="6" t="s">
        <v>5512</v>
      </c>
      <c r="C4647" s="22">
        <v>0</v>
      </c>
      <c r="E4647" s="6" t="s">
        <v>5534</v>
      </c>
      <c r="F4647" s="22">
        <v>18810</v>
      </c>
      <c r="H4647" s="6" t="s">
        <v>6039</v>
      </c>
      <c r="I4647" s="22">
        <v>770398</v>
      </c>
      <c r="K4647" s="6" t="s">
        <v>6989</v>
      </c>
      <c r="L4647" s="22">
        <v>356311</v>
      </c>
    </row>
    <row r="4648" spans="2:12">
      <c r="B4648" s="6" t="s">
        <v>5513</v>
      </c>
      <c r="C4648" s="22">
        <v>2638</v>
      </c>
      <c r="E4648" s="6" t="s">
        <v>5535</v>
      </c>
      <c r="F4648" s="22">
        <v>61988</v>
      </c>
      <c r="H4648" s="6" t="s">
        <v>6040</v>
      </c>
      <c r="I4648" s="22">
        <v>0</v>
      </c>
      <c r="K4648" s="6" t="s">
        <v>6165</v>
      </c>
      <c r="L4648" s="22">
        <v>342383</v>
      </c>
    </row>
    <row r="4649" spans="2:12">
      <c r="B4649" s="6" t="s">
        <v>5514</v>
      </c>
      <c r="C4649" s="22">
        <v>0</v>
      </c>
      <c r="E4649" s="6" t="s">
        <v>5536</v>
      </c>
      <c r="F4649" s="22">
        <v>202600</v>
      </c>
      <c r="H4649" s="6" t="s">
        <v>6041</v>
      </c>
      <c r="I4649" s="22">
        <v>2230913</v>
      </c>
      <c r="K4649" s="6" t="s">
        <v>6166</v>
      </c>
      <c r="L4649" s="22">
        <v>0</v>
      </c>
    </row>
    <row r="4650" spans="2:12">
      <c r="B4650" s="6" t="s">
        <v>5515</v>
      </c>
      <c r="C4650" s="22">
        <v>153980</v>
      </c>
      <c r="E4650" s="6" t="s">
        <v>5537</v>
      </c>
      <c r="F4650" s="22">
        <v>126071</v>
      </c>
      <c r="H4650" s="6" t="s">
        <v>6042</v>
      </c>
      <c r="I4650" s="22">
        <v>2168345</v>
      </c>
      <c r="K4650" s="6" t="s">
        <v>6167</v>
      </c>
      <c r="L4650" s="22">
        <v>4455568</v>
      </c>
    </row>
    <row r="4651" spans="2:12">
      <c r="B4651" s="6" t="s">
        <v>5516</v>
      </c>
      <c r="C4651" s="22">
        <v>52570</v>
      </c>
      <c r="E4651" s="6" t="s">
        <v>5538</v>
      </c>
      <c r="F4651" s="22">
        <v>552900</v>
      </c>
      <c r="H4651" s="6" t="s">
        <v>6044</v>
      </c>
      <c r="I4651" s="22">
        <v>0</v>
      </c>
      <c r="K4651" s="6" t="s">
        <v>6168</v>
      </c>
      <c r="L4651" s="22">
        <v>138492</v>
      </c>
    </row>
    <row r="4652" spans="2:12">
      <c r="B4652" s="6" t="s">
        <v>5517</v>
      </c>
      <c r="C4652" s="22">
        <v>0</v>
      </c>
      <c r="E4652" s="6" t="s">
        <v>5539</v>
      </c>
      <c r="F4652" s="22">
        <v>0</v>
      </c>
      <c r="H4652" s="6" t="s">
        <v>6045</v>
      </c>
      <c r="I4652" s="22">
        <v>375099</v>
      </c>
      <c r="K4652" s="6" t="s">
        <v>6169</v>
      </c>
      <c r="L4652" s="22">
        <v>0</v>
      </c>
    </row>
    <row r="4653" spans="2:12">
      <c r="B4653" s="6" t="s">
        <v>5518</v>
      </c>
      <c r="C4653" s="22">
        <v>0</v>
      </c>
      <c r="E4653" s="6" t="s">
        <v>5541</v>
      </c>
      <c r="F4653" s="22">
        <v>118255</v>
      </c>
      <c r="H4653" s="6" t="s">
        <v>6046</v>
      </c>
      <c r="I4653" s="22">
        <v>213346</v>
      </c>
      <c r="K4653" s="6" t="s">
        <v>7841</v>
      </c>
      <c r="L4653" s="22">
        <v>0</v>
      </c>
    </row>
    <row r="4654" spans="2:12">
      <c r="B4654" s="6" t="s">
        <v>5519</v>
      </c>
      <c r="C4654" s="22">
        <v>0</v>
      </c>
      <c r="E4654" s="6" t="s">
        <v>5542</v>
      </c>
      <c r="F4654" s="22">
        <v>0</v>
      </c>
      <c r="H4654" s="6" t="s">
        <v>6047</v>
      </c>
      <c r="I4654" s="22">
        <v>0</v>
      </c>
      <c r="K4654" s="6" t="s">
        <v>6170</v>
      </c>
      <c r="L4654" s="22">
        <v>51454</v>
      </c>
    </row>
    <row r="4655" spans="2:12">
      <c r="B4655" s="6" t="s">
        <v>5520</v>
      </c>
      <c r="C4655" s="22">
        <v>0</v>
      </c>
      <c r="E4655" s="6" t="s">
        <v>5544</v>
      </c>
      <c r="F4655" s="22">
        <v>0</v>
      </c>
      <c r="H4655" s="6" t="s">
        <v>6048</v>
      </c>
      <c r="I4655" s="22">
        <v>2081658</v>
      </c>
      <c r="K4655" s="6" t="s">
        <v>6171</v>
      </c>
      <c r="L4655" s="22">
        <v>1096884</v>
      </c>
    </row>
    <row r="4656" spans="2:12">
      <c r="B4656" s="6" t="s">
        <v>5521</v>
      </c>
      <c r="C4656" s="22">
        <v>448146</v>
      </c>
      <c r="E4656" s="6" t="s">
        <v>5545</v>
      </c>
      <c r="F4656" s="22">
        <v>36607</v>
      </c>
      <c r="H4656" s="6" t="s">
        <v>6049</v>
      </c>
      <c r="I4656" s="22">
        <v>0</v>
      </c>
      <c r="K4656" s="6" t="s">
        <v>6172</v>
      </c>
      <c r="L4656" s="22">
        <v>1643573</v>
      </c>
    </row>
    <row r="4657" spans="2:12">
      <c r="B4657" s="6" t="s">
        <v>5522</v>
      </c>
      <c r="C4657" s="22">
        <v>0</v>
      </c>
      <c r="E4657" s="6" t="s">
        <v>5546</v>
      </c>
      <c r="F4657" s="22">
        <v>863718</v>
      </c>
      <c r="H4657" s="6" t="s">
        <v>6052</v>
      </c>
      <c r="I4657" s="22">
        <v>0</v>
      </c>
      <c r="K4657" s="6" t="s">
        <v>6174</v>
      </c>
      <c r="L4657" s="22">
        <v>180371</v>
      </c>
    </row>
    <row r="4658" spans="2:12">
      <c r="B4658" s="6" t="s">
        <v>5523</v>
      </c>
      <c r="C4658" s="22">
        <v>392938</v>
      </c>
      <c r="E4658" s="6" t="s">
        <v>5547</v>
      </c>
      <c r="F4658" s="22">
        <v>9777</v>
      </c>
      <c r="H4658" s="6" t="s">
        <v>6979</v>
      </c>
      <c r="I4658" s="22">
        <v>0</v>
      </c>
      <c r="K4658" s="6" t="s">
        <v>7842</v>
      </c>
      <c r="L4658" s="22">
        <v>0</v>
      </c>
    </row>
    <row r="4659" spans="2:12">
      <c r="B4659" s="6" t="s">
        <v>5524</v>
      </c>
      <c r="C4659" s="22">
        <v>0</v>
      </c>
      <c r="E4659" s="6" t="s">
        <v>5548</v>
      </c>
      <c r="F4659" s="22">
        <v>0</v>
      </c>
      <c r="H4659" s="6" t="s">
        <v>6054</v>
      </c>
      <c r="I4659" s="22">
        <v>21234338</v>
      </c>
      <c r="K4659" s="6" t="s">
        <v>7430</v>
      </c>
      <c r="L4659" s="22">
        <v>0</v>
      </c>
    </row>
    <row r="4660" spans="2:12">
      <c r="B4660" s="6" t="s">
        <v>5525</v>
      </c>
      <c r="C4660" s="22">
        <v>0</v>
      </c>
      <c r="E4660" s="6" t="s">
        <v>5550</v>
      </c>
      <c r="F4660" s="22">
        <v>0</v>
      </c>
      <c r="H4660" s="6" t="s">
        <v>6055</v>
      </c>
      <c r="I4660" s="22">
        <v>939</v>
      </c>
      <c r="K4660" s="6" t="s">
        <v>6177</v>
      </c>
      <c r="L4660" s="22">
        <v>477172</v>
      </c>
    </row>
    <row r="4661" spans="2:12">
      <c r="B4661" s="6" t="s">
        <v>5526</v>
      </c>
      <c r="C4661" s="22">
        <v>10753548</v>
      </c>
      <c r="E4661" s="6" t="s">
        <v>5551</v>
      </c>
      <c r="F4661" s="22">
        <v>6328</v>
      </c>
      <c r="H4661" s="6" t="s">
        <v>6056</v>
      </c>
      <c r="I4661" s="22">
        <v>6049640</v>
      </c>
      <c r="K4661" s="6" t="s">
        <v>7843</v>
      </c>
      <c r="L4661" s="22">
        <v>2890</v>
      </c>
    </row>
    <row r="4662" spans="2:12">
      <c r="B4662" s="6" t="s">
        <v>5527</v>
      </c>
      <c r="C4662" s="22">
        <v>0</v>
      </c>
      <c r="E4662" s="6" t="s">
        <v>5552</v>
      </c>
      <c r="F4662" s="22">
        <v>39330</v>
      </c>
      <c r="H4662" s="6" t="s">
        <v>6980</v>
      </c>
      <c r="I4662" s="22">
        <v>1051342</v>
      </c>
      <c r="K4662" s="6" t="s">
        <v>6178</v>
      </c>
      <c r="L4662" s="22">
        <v>4937</v>
      </c>
    </row>
    <row r="4663" spans="2:12">
      <c r="B4663" s="6" t="s">
        <v>5528</v>
      </c>
      <c r="C4663" s="22">
        <v>0</v>
      </c>
      <c r="E4663" s="6" t="s">
        <v>6940</v>
      </c>
      <c r="F4663" s="22">
        <v>0</v>
      </c>
      <c r="H4663" s="6" t="s">
        <v>7414</v>
      </c>
      <c r="I4663" s="22">
        <v>0</v>
      </c>
      <c r="K4663" s="6" t="s">
        <v>6179</v>
      </c>
      <c r="L4663" s="22">
        <v>0</v>
      </c>
    </row>
    <row r="4664" spans="2:12">
      <c r="B4664" s="6" t="s">
        <v>5529</v>
      </c>
      <c r="C4664" s="22">
        <v>0</v>
      </c>
      <c r="E4664" s="6" t="s">
        <v>5553</v>
      </c>
      <c r="F4664" s="22">
        <v>84250</v>
      </c>
      <c r="H4664" s="6" t="s">
        <v>7415</v>
      </c>
      <c r="I4664" s="22">
        <v>0</v>
      </c>
      <c r="K4664" s="6" t="s">
        <v>6180</v>
      </c>
      <c r="L4664" s="22">
        <v>0</v>
      </c>
    </row>
    <row r="4665" spans="2:12">
      <c r="B4665" s="6" t="s">
        <v>5530</v>
      </c>
      <c r="C4665" s="22">
        <v>0</v>
      </c>
      <c r="E4665" s="6" t="s">
        <v>5554</v>
      </c>
      <c r="F4665" s="22">
        <v>0</v>
      </c>
      <c r="H4665" s="6" t="s">
        <v>6981</v>
      </c>
      <c r="I4665" s="22">
        <v>0</v>
      </c>
      <c r="K4665" s="6" t="s">
        <v>7844</v>
      </c>
      <c r="L4665" s="22">
        <v>0</v>
      </c>
    </row>
    <row r="4666" spans="2:12">
      <c r="B4666" s="6" t="s">
        <v>5531</v>
      </c>
      <c r="C4666" s="22">
        <v>237770</v>
      </c>
      <c r="E4666" s="6" t="s">
        <v>5555</v>
      </c>
      <c r="F4666" s="22">
        <v>0</v>
      </c>
      <c r="H4666" s="6" t="s">
        <v>6057</v>
      </c>
      <c r="I4666" s="22">
        <v>43377</v>
      </c>
      <c r="K4666" s="6" t="s">
        <v>6182</v>
      </c>
      <c r="L4666" s="22">
        <v>0</v>
      </c>
    </row>
    <row r="4667" spans="2:12">
      <c r="B4667" s="6" t="s">
        <v>5532</v>
      </c>
      <c r="C4667" s="22">
        <v>44402797</v>
      </c>
      <c r="E4667" s="6" t="s">
        <v>5557</v>
      </c>
      <c r="F4667" s="22">
        <v>0</v>
      </c>
      <c r="H4667" s="6" t="s">
        <v>6058</v>
      </c>
      <c r="I4667" s="22">
        <v>38688</v>
      </c>
      <c r="K4667" s="6" t="s">
        <v>6183</v>
      </c>
      <c r="L4667" s="22">
        <v>13234651</v>
      </c>
    </row>
    <row r="4668" spans="2:12">
      <c r="B4668" s="6" t="s">
        <v>5533</v>
      </c>
      <c r="C4668" s="22">
        <v>0</v>
      </c>
      <c r="E4668" s="6" t="s">
        <v>6941</v>
      </c>
      <c r="F4668" s="22">
        <v>4340</v>
      </c>
      <c r="H4668" s="6" t="s">
        <v>6060</v>
      </c>
      <c r="I4668" s="22">
        <v>404207</v>
      </c>
      <c r="K4668" s="6" t="s">
        <v>6184</v>
      </c>
      <c r="L4668" s="22">
        <v>39768</v>
      </c>
    </row>
    <row r="4669" spans="2:12">
      <c r="B4669" s="6" t="s">
        <v>5534</v>
      </c>
      <c r="C4669" s="22">
        <v>5541</v>
      </c>
      <c r="E4669" s="6" t="s">
        <v>5558</v>
      </c>
      <c r="F4669" s="22">
        <v>0</v>
      </c>
      <c r="H4669" s="6" t="s">
        <v>6061</v>
      </c>
      <c r="I4669" s="22">
        <v>37216</v>
      </c>
      <c r="K4669" s="6" t="s">
        <v>6185</v>
      </c>
      <c r="L4669" s="22">
        <v>140851</v>
      </c>
    </row>
    <row r="4670" spans="2:12">
      <c r="B4670" s="6" t="s">
        <v>5535</v>
      </c>
      <c r="C4670" s="22">
        <v>297609</v>
      </c>
      <c r="E4670" s="6" t="s">
        <v>5559</v>
      </c>
      <c r="F4670" s="22">
        <v>310192</v>
      </c>
      <c r="H4670" s="6" t="s">
        <v>6062</v>
      </c>
      <c r="I4670" s="22">
        <v>67069</v>
      </c>
      <c r="K4670" s="6" t="s">
        <v>6186</v>
      </c>
      <c r="L4670" s="22">
        <v>60390</v>
      </c>
    </row>
    <row r="4671" spans="2:12">
      <c r="B4671" s="6" t="s">
        <v>5536</v>
      </c>
      <c r="C4671" s="22">
        <v>219624</v>
      </c>
      <c r="E4671" s="6" t="s">
        <v>6942</v>
      </c>
      <c r="F4671" s="22">
        <v>0</v>
      </c>
      <c r="H4671" s="6" t="s">
        <v>6982</v>
      </c>
      <c r="I4671" s="22">
        <v>0</v>
      </c>
      <c r="K4671" s="6" t="s">
        <v>6188</v>
      </c>
      <c r="L4671" s="22">
        <v>0</v>
      </c>
    </row>
    <row r="4672" spans="2:12">
      <c r="B4672" s="6" t="s">
        <v>5537</v>
      </c>
      <c r="C4672" s="22">
        <v>285317</v>
      </c>
      <c r="E4672" s="6" t="s">
        <v>5560</v>
      </c>
      <c r="F4672" s="22">
        <v>0</v>
      </c>
      <c r="H4672" s="6" t="s">
        <v>7416</v>
      </c>
      <c r="I4672" s="22">
        <v>0</v>
      </c>
      <c r="K4672" s="6" t="s">
        <v>6190</v>
      </c>
      <c r="L4672" s="22">
        <v>5520</v>
      </c>
    </row>
    <row r="4673" spans="2:12">
      <c r="B4673" s="6" t="s">
        <v>5538</v>
      </c>
      <c r="C4673" s="22">
        <v>497465</v>
      </c>
      <c r="E4673" s="6" t="s">
        <v>5561</v>
      </c>
      <c r="F4673" s="22">
        <v>53694</v>
      </c>
      <c r="H4673" s="6" t="s">
        <v>6065</v>
      </c>
      <c r="I4673" s="22">
        <v>0</v>
      </c>
      <c r="K4673" s="6" t="s">
        <v>6191</v>
      </c>
      <c r="L4673" s="22">
        <v>0</v>
      </c>
    </row>
    <row r="4674" spans="2:12">
      <c r="B4674" s="6" t="s">
        <v>5539</v>
      </c>
      <c r="C4674" s="22">
        <v>0</v>
      </c>
      <c r="E4674" s="6" t="s">
        <v>5562</v>
      </c>
      <c r="F4674" s="22">
        <v>50572</v>
      </c>
      <c r="H4674" s="6" t="s">
        <v>6066</v>
      </c>
      <c r="I4674" s="22">
        <v>0</v>
      </c>
      <c r="K4674" s="6" t="s">
        <v>6193</v>
      </c>
      <c r="L4674" s="22">
        <v>11248</v>
      </c>
    </row>
    <row r="4675" spans="2:12">
      <c r="B4675" s="6" t="s">
        <v>5540</v>
      </c>
      <c r="C4675" s="22">
        <v>0</v>
      </c>
      <c r="E4675" s="6" t="s">
        <v>5563</v>
      </c>
      <c r="F4675" s="22">
        <v>66983</v>
      </c>
      <c r="H4675" s="6" t="s">
        <v>6067</v>
      </c>
      <c r="I4675" s="22">
        <v>669567</v>
      </c>
      <c r="K4675" s="6" t="s">
        <v>6194</v>
      </c>
      <c r="L4675" s="22">
        <v>32516</v>
      </c>
    </row>
    <row r="4676" spans="2:12">
      <c r="B4676" s="6" t="s">
        <v>5541</v>
      </c>
      <c r="C4676" s="22">
        <v>147201</v>
      </c>
      <c r="E4676" s="6" t="s">
        <v>5564</v>
      </c>
      <c r="F4676" s="22">
        <v>0</v>
      </c>
      <c r="H4676" s="6" t="s">
        <v>6068</v>
      </c>
      <c r="I4676" s="22">
        <v>0</v>
      </c>
      <c r="K4676" s="6" t="s">
        <v>6195</v>
      </c>
      <c r="L4676" s="22">
        <v>113748</v>
      </c>
    </row>
    <row r="4677" spans="2:12">
      <c r="B4677" s="6" t="s">
        <v>5542</v>
      </c>
      <c r="C4677" s="22">
        <v>0</v>
      </c>
      <c r="E4677" s="6" t="s">
        <v>5565</v>
      </c>
      <c r="F4677" s="22">
        <v>3159214</v>
      </c>
      <c r="H4677" s="6" t="s">
        <v>7417</v>
      </c>
      <c r="I4677" s="22">
        <v>0</v>
      </c>
      <c r="K4677" s="6" t="s">
        <v>6196</v>
      </c>
      <c r="L4677" s="22">
        <v>0</v>
      </c>
    </row>
    <row r="4678" spans="2:12">
      <c r="B4678" s="6" t="s">
        <v>5543</v>
      </c>
      <c r="C4678" s="22">
        <v>0</v>
      </c>
      <c r="E4678" s="6" t="s">
        <v>6943</v>
      </c>
      <c r="F4678" s="22">
        <v>0</v>
      </c>
      <c r="H4678" s="6" t="s">
        <v>6069</v>
      </c>
      <c r="I4678" s="22">
        <v>1356</v>
      </c>
      <c r="K4678" s="6" t="s">
        <v>6197</v>
      </c>
      <c r="L4678" s="22">
        <v>0</v>
      </c>
    </row>
    <row r="4679" spans="2:12">
      <c r="B4679" s="6" t="s">
        <v>5544</v>
      </c>
      <c r="C4679" s="22">
        <v>0</v>
      </c>
      <c r="E4679" s="6" t="s">
        <v>5566</v>
      </c>
      <c r="F4679" s="22">
        <v>88410</v>
      </c>
      <c r="H4679" s="6" t="s">
        <v>6983</v>
      </c>
      <c r="I4679" s="22">
        <v>0</v>
      </c>
      <c r="K4679" s="6" t="s">
        <v>6198</v>
      </c>
      <c r="L4679" s="22">
        <v>224904</v>
      </c>
    </row>
    <row r="4680" spans="2:12">
      <c r="B4680" s="6" t="s">
        <v>5545</v>
      </c>
      <c r="C4680" s="22">
        <v>85309</v>
      </c>
      <c r="E4680" s="6" t="s">
        <v>5567</v>
      </c>
      <c r="F4680" s="22">
        <v>0</v>
      </c>
      <c r="H4680" s="6" t="s">
        <v>6070</v>
      </c>
      <c r="I4680" s="22">
        <v>893732</v>
      </c>
      <c r="K4680" s="6" t="s">
        <v>6200</v>
      </c>
      <c r="L4680" s="22">
        <v>0</v>
      </c>
    </row>
    <row r="4681" spans="2:12">
      <c r="B4681" s="6" t="s">
        <v>5546</v>
      </c>
      <c r="C4681" s="22">
        <v>3823650</v>
      </c>
      <c r="E4681" s="6" t="s">
        <v>5569</v>
      </c>
      <c r="F4681" s="22">
        <v>0</v>
      </c>
      <c r="H4681" s="6" t="s">
        <v>6071</v>
      </c>
      <c r="I4681" s="22">
        <v>456455</v>
      </c>
      <c r="K4681" s="6" t="s">
        <v>6201</v>
      </c>
      <c r="L4681" s="22">
        <v>194057</v>
      </c>
    </row>
    <row r="4682" spans="2:12">
      <c r="B4682" s="6" t="s">
        <v>5547</v>
      </c>
      <c r="C4682" s="22">
        <v>0</v>
      </c>
      <c r="E4682" s="6" t="s">
        <v>5570</v>
      </c>
      <c r="F4682" s="22">
        <v>0</v>
      </c>
      <c r="H4682" s="6" t="s">
        <v>6072</v>
      </c>
      <c r="I4682" s="22">
        <v>0</v>
      </c>
      <c r="K4682" s="6" t="s">
        <v>7845</v>
      </c>
      <c r="L4682" s="22">
        <v>0</v>
      </c>
    </row>
    <row r="4683" spans="2:12">
      <c r="B4683" s="6" t="s">
        <v>5548</v>
      </c>
      <c r="C4683" s="22">
        <v>0</v>
      </c>
      <c r="E4683" s="6" t="s">
        <v>5571</v>
      </c>
      <c r="F4683" s="22">
        <v>12466970</v>
      </c>
      <c r="H4683" s="6" t="s">
        <v>6073</v>
      </c>
      <c r="I4683" s="22">
        <v>180803</v>
      </c>
      <c r="K4683" s="6" t="s">
        <v>6202</v>
      </c>
      <c r="L4683" s="22">
        <v>115459</v>
      </c>
    </row>
    <row r="4684" spans="2:12">
      <c r="B4684" s="6" t="s">
        <v>5549</v>
      </c>
      <c r="C4684" s="22">
        <v>0</v>
      </c>
      <c r="E4684" s="6" t="s">
        <v>5572</v>
      </c>
      <c r="F4684" s="22">
        <v>0</v>
      </c>
      <c r="H4684" s="6" t="s">
        <v>7418</v>
      </c>
      <c r="I4684" s="22">
        <v>0</v>
      </c>
      <c r="K4684" s="6" t="s">
        <v>6203</v>
      </c>
      <c r="L4684" s="22">
        <v>836460</v>
      </c>
    </row>
    <row r="4685" spans="2:12">
      <c r="B4685" s="6" t="s">
        <v>5550</v>
      </c>
      <c r="C4685" s="22">
        <v>0</v>
      </c>
      <c r="E4685" s="6" t="s">
        <v>5573</v>
      </c>
      <c r="F4685" s="22">
        <v>0</v>
      </c>
      <c r="H4685" s="6" t="s">
        <v>6984</v>
      </c>
      <c r="I4685" s="22">
        <v>193133</v>
      </c>
      <c r="K4685" s="6" t="s">
        <v>6204</v>
      </c>
      <c r="L4685" s="22">
        <v>0</v>
      </c>
    </row>
    <row r="4686" spans="2:12">
      <c r="B4686" s="6" t="s">
        <v>5551</v>
      </c>
      <c r="C4686" s="22">
        <v>0</v>
      </c>
      <c r="E4686" s="6" t="s">
        <v>5574</v>
      </c>
      <c r="F4686" s="22">
        <v>2127</v>
      </c>
      <c r="H4686" s="6" t="s">
        <v>6077</v>
      </c>
      <c r="I4686" s="22">
        <v>70874</v>
      </c>
      <c r="K4686" s="6" t="s">
        <v>6206</v>
      </c>
      <c r="L4686" s="22">
        <v>1618276</v>
      </c>
    </row>
    <row r="4687" spans="2:12">
      <c r="B4687" s="6" t="s">
        <v>5552</v>
      </c>
      <c r="C4687" s="22">
        <v>3937</v>
      </c>
      <c r="E4687" s="6" t="s">
        <v>5575</v>
      </c>
      <c r="F4687" s="22">
        <v>44574</v>
      </c>
      <c r="H4687" s="6" t="s">
        <v>6078</v>
      </c>
      <c r="I4687" s="22">
        <v>0</v>
      </c>
      <c r="K4687" s="6" t="s">
        <v>6990</v>
      </c>
      <c r="L4687" s="22">
        <v>6726523</v>
      </c>
    </row>
    <row r="4688" spans="2:12">
      <c r="B4688" s="6" t="s">
        <v>5553</v>
      </c>
      <c r="C4688" s="22">
        <v>225240</v>
      </c>
      <c r="E4688" s="6" t="s">
        <v>5578</v>
      </c>
      <c r="F4688" s="22">
        <v>0</v>
      </c>
      <c r="H4688" s="6" t="s">
        <v>6079</v>
      </c>
      <c r="I4688" s="22">
        <v>1238634</v>
      </c>
      <c r="K4688" s="6" t="s">
        <v>6991</v>
      </c>
      <c r="L4688" s="22">
        <v>0</v>
      </c>
    </row>
    <row r="4689" spans="2:12">
      <c r="B4689" s="6" t="s">
        <v>5554</v>
      </c>
      <c r="C4689" s="22">
        <v>0</v>
      </c>
      <c r="E4689" s="6" t="s">
        <v>5579</v>
      </c>
      <c r="F4689" s="22">
        <v>0</v>
      </c>
      <c r="H4689" s="6" t="s">
        <v>6081</v>
      </c>
      <c r="I4689" s="22">
        <v>1372345</v>
      </c>
      <c r="K4689" s="6" t="s">
        <v>6208</v>
      </c>
      <c r="L4689" s="22">
        <v>6356336</v>
      </c>
    </row>
    <row r="4690" spans="2:12">
      <c r="B4690" s="6" t="s">
        <v>5555</v>
      </c>
      <c r="C4690" s="22">
        <v>0</v>
      </c>
      <c r="E4690" s="6" t="s">
        <v>5580</v>
      </c>
      <c r="F4690" s="22">
        <v>11760436</v>
      </c>
      <c r="H4690" s="6" t="s">
        <v>6082</v>
      </c>
      <c r="I4690" s="22">
        <v>0</v>
      </c>
      <c r="K4690" s="6" t="s">
        <v>6209</v>
      </c>
      <c r="L4690" s="22">
        <v>3010390</v>
      </c>
    </row>
    <row r="4691" spans="2:12">
      <c r="B4691" s="6" t="s">
        <v>5556</v>
      </c>
      <c r="C4691" s="22">
        <v>0</v>
      </c>
      <c r="E4691" s="6" t="s">
        <v>5581</v>
      </c>
      <c r="F4691" s="22">
        <v>416529</v>
      </c>
      <c r="H4691" s="6" t="s">
        <v>7419</v>
      </c>
      <c r="I4691" s="22">
        <v>0</v>
      </c>
      <c r="K4691" s="6" t="s">
        <v>6211</v>
      </c>
      <c r="L4691" s="22">
        <v>1464852</v>
      </c>
    </row>
    <row r="4692" spans="2:12">
      <c r="B4692" s="6" t="s">
        <v>5557</v>
      </c>
      <c r="C4692" s="22">
        <v>0</v>
      </c>
      <c r="E4692" s="6" t="s">
        <v>5582</v>
      </c>
      <c r="F4692" s="22">
        <v>0</v>
      </c>
      <c r="H4692" s="6" t="s">
        <v>6083</v>
      </c>
      <c r="I4692" s="22">
        <v>384620</v>
      </c>
      <c r="K4692" s="6" t="s">
        <v>6212</v>
      </c>
      <c r="L4692" s="22">
        <v>25000</v>
      </c>
    </row>
    <row r="4693" spans="2:12">
      <c r="B4693" s="6" t="s">
        <v>5558</v>
      </c>
      <c r="C4693" s="22">
        <v>0</v>
      </c>
      <c r="E4693" s="6" t="s">
        <v>5583</v>
      </c>
      <c r="F4693" s="22">
        <v>4265138</v>
      </c>
      <c r="H4693" s="6" t="s">
        <v>6084</v>
      </c>
      <c r="I4693" s="22">
        <v>1258397</v>
      </c>
      <c r="K4693" s="6" t="s">
        <v>6213</v>
      </c>
      <c r="L4693" s="22">
        <v>0</v>
      </c>
    </row>
    <row r="4694" spans="2:12">
      <c r="B4694" s="6" t="s">
        <v>5559</v>
      </c>
      <c r="C4694" s="22">
        <v>161517</v>
      </c>
      <c r="E4694" s="6" t="s">
        <v>5584</v>
      </c>
      <c r="F4694" s="22">
        <v>0</v>
      </c>
      <c r="H4694" s="6" t="s">
        <v>6086</v>
      </c>
      <c r="I4694" s="22">
        <v>1497926</v>
      </c>
      <c r="K4694" s="6" t="s">
        <v>6992</v>
      </c>
      <c r="L4694" s="22">
        <v>0</v>
      </c>
    </row>
    <row r="4695" spans="2:12">
      <c r="B4695" s="6" t="s">
        <v>5560</v>
      </c>
      <c r="C4695" s="22">
        <v>0</v>
      </c>
      <c r="E4695" s="6" t="s">
        <v>5585</v>
      </c>
      <c r="F4695" s="22">
        <v>30350</v>
      </c>
      <c r="H4695" s="6" t="s">
        <v>6087</v>
      </c>
      <c r="I4695" s="22">
        <v>2308715</v>
      </c>
      <c r="K4695" s="6" t="s">
        <v>6216</v>
      </c>
      <c r="L4695" s="22">
        <v>8936763</v>
      </c>
    </row>
    <row r="4696" spans="2:12">
      <c r="B4696" s="6" t="s">
        <v>5561</v>
      </c>
      <c r="C4696" s="22">
        <v>3170</v>
      </c>
      <c r="E4696" s="6" t="s">
        <v>5586</v>
      </c>
      <c r="F4696" s="22">
        <v>75214756</v>
      </c>
      <c r="H4696" s="6" t="s">
        <v>6088</v>
      </c>
      <c r="I4696" s="22">
        <v>1663958</v>
      </c>
      <c r="K4696" s="6" t="s">
        <v>7431</v>
      </c>
      <c r="L4696" s="22">
        <v>22150</v>
      </c>
    </row>
    <row r="4697" spans="2:12">
      <c r="B4697" s="6" t="s">
        <v>5562</v>
      </c>
      <c r="C4697" s="22">
        <v>146358</v>
      </c>
      <c r="E4697" s="6" t="s">
        <v>5587</v>
      </c>
      <c r="F4697" s="22">
        <v>0</v>
      </c>
      <c r="H4697" s="6" t="s">
        <v>6985</v>
      </c>
      <c r="I4697" s="22">
        <v>5109532</v>
      </c>
      <c r="K4697" s="6" t="s">
        <v>7846</v>
      </c>
      <c r="L4697" s="22">
        <v>0</v>
      </c>
    </row>
    <row r="4698" spans="2:12">
      <c r="B4698" s="6" t="s">
        <v>5563</v>
      </c>
      <c r="C4698" s="22">
        <v>63500</v>
      </c>
      <c r="E4698" s="6" t="s">
        <v>5588</v>
      </c>
      <c r="F4698" s="22">
        <v>0</v>
      </c>
      <c r="H4698" s="6" t="s">
        <v>7420</v>
      </c>
      <c r="I4698" s="22">
        <v>0</v>
      </c>
      <c r="K4698" s="6" t="s">
        <v>6217</v>
      </c>
      <c r="L4698" s="22">
        <v>19788</v>
      </c>
    </row>
    <row r="4699" spans="2:12">
      <c r="B4699" s="6" t="s">
        <v>5564</v>
      </c>
      <c r="C4699" s="22">
        <v>0</v>
      </c>
      <c r="E4699" s="6" t="s">
        <v>5589</v>
      </c>
      <c r="F4699" s="22">
        <v>0</v>
      </c>
      <c r="H4699" s="6" t="s">
        <v>6091</v>
      </c>
      <c r="I4699" s="22">
        <v>284999</v>
      </c>
      <c r="K4699" s="6" t="s">
        <v>6218</v>
      </c>
      <c r="L4699" s="22">
        <v>0</v>
      </c>
    </row>
    <row r="4700" spans="2:12">
      <c r="B4700" s="6" t="s">
        <v>5565</v>
      </c>
      <c r="C4700" s="22">
        <v>2639051</v>
      </c>
      <c r="E4700" s="6" t="s">
        <v>5590</v>
      </c>
      <c r="F4700" s="22">
        <v>291902</v>
      </c>
      <c r="H4700" s="6" t="s">
        <v>7421</v>
      </c>
      <c r="I4700" s="22">
        <v>0</v>
      </c>
      <c r="K4700" s="6" t="s">
        <v>6219</v>
      </c>
      <c r="L4700" s="22">
        <v>16718655</v>
      </c>
    </row>
    <row r="4701" spans="2:12">
      <c r="B4701" s="6" t="s">
        <v>5566</v>
      </c>
      <c r="C4701" s="22">
        <v>112141</v>
      </c>
      <c r="E4701" s="6" t="s">
        <v>5591</v>
      </c>
      <c r="F4701" s="22">
        <v>5874550</v>
      </c>
      <c r="H4701" s="6" t="s">
        <v>6093</v>
      </c>
      <c r="I4701" s="22">
        <v>12651278</v>
      </c>
      <c r="K4701" s="6" t="s">
        <v>6221</v>
      </c>
      <c r="L4701" s="22">
        <v>6346240</v>
      </c>
    </row>
    <row r="4702" spans="2:12">
      <c r="B4702" s="6" t="s">
        <v>5567</v>
      </c>
      <c r="C4702" s="22">
        <v>0</v>
      </c>
      <c r="E4702" s="6" t="s">
        <v>5592</v>
      </c>
      <c r="F4702" s="22">
        <v>234381240</v>
      </c>
      <c r="H4702" s="6" t="s">
        <v>7422</v>
      </c>
      <c r="I4702" s="22">
        <v>0</v>
      </c>
      <c r="K4702" s="6" t="s">
        <v>6222</v>
      </c>
      <c r="L4702" s="22">
        <v>2988</v>
      </c>
    </row>
    <row r="4703" spans="2:12">
      <c r="B4703" s="6" t="s">
        <v>5568</v>
      </c>
      <c r="C4703" s="22">
        <v>0</v>
      </c>
      <c r="E4703" s="6" t="s">
        <v>5593</v>
      </c>
      <c r="F4703" s="22">
        <v>0</v>
      </c>
      <c r="H4703" s="6" t="s">
        <v>6094</v>
      </c>
      <c r="I4703" s="22">
        <v>0</v>
      </c>
      <c r="K4703" s="6" t="s">
        <v>7432</v>
      </c>
      <c r="L4703" s="22">
        <v>43699</v>
      </c>
    </row>
    <row r="4704" spans="2:12">
      <c r="B4704" s="6" t="s">
        <v>5569</v>
      </c>
      <c r="C4704" s="22">
        <v>8944</v>
      </c>
      <c r="E4704" s="6" t="s">
        <v>5594</v>
      </c>
      <c r="F4704" s="22">
        <v>19791549</v>
      </c>
      <c r="H4704" s="6" t="s">
        <v>6986</v>
      </c>
      <c r="I4704" s="22">
        <v>972726</v>
      </c>
      <c r="K4704" s="6" t="s">
        <v>7433</v>
      </c>
      <c r="L4704" s="22">
        <v>0</v>
      </c>
    </row>
    <row r="4705" spans="2:12">
      <c r="B4705" s="6" t="s">
        <v>5570</v>
      </c>
      <c r="C4705" s="22">
        <v>0</v>
      </c>
      <c r="E4705" s="6" t="s">
        <v>5595</v>
      </c>
      <c r="F4705" s="22">
        <v>0</v>
      </c>
      <c r="H4705" s="6" t="s">
        <v>6095</v>
      </c>
      <c r="I4705" s="22">
        <v>0</v>
      </c>
      <c r="K4705" s="6" t="s">
        <v>6223</v>
      </c>
      <c r="L4705" s="22">
        <v>0</v>
      </c>
    </row>
    <row r="4706" spans="2:12">
      <c r="B4706" s="6" t="s">
        <v>5571</v>
      </c>
      <c r="C4706" s="22">
        <v>17898047</v>
      </c>
      <c r="E4706" s="6" t="s">
        <v>5596</v>
      </c>
      <c r="F4706" s="22">
        <v>0</v>
      </c>
      <c r="H4706" s="6" t="s">
        <v>6096</v>
      </c>
      <c r="I4706" s="22">
        <v>390827</v>
      </c>
      <c r="K4706" s="6" t="s">
        <v>6225</v>
      </c>
      <c r="L4706" s="22">
        <v>309561</v>
      </c>
    </row>
    <row r="4707" spans="2:12">
      <c r="B4707" s="6" t="s">
        <v>5572</v>
      </c>
      <c r="C4707" s="22">
        <v>0</v>
      </c>
      <c r="E4707" s="6" t="s">
        <v>5597</v>
      </c>
      <c r="F4707" s="22">
        <v>73471</v>
      </c>
      <c r="H4707" s="6" t="s">
        <v>6097</v>
      </c>
      <c r="I4707" s="22">
        <v>0</v>
      </c>
      <c r="K4707" s="6" t="s">
        <v>6228</v>
      </c>
      <c r="L4707" s="22">
        <v>17100376</v>
      </c>
    </row>
    <row r="4708" spans="2:12">
      <c r="B4708" s="6" t="s">
        <v>5573</v>
      </c>
      <c r="C4708" s="22">
        <v>0</v>
      </c>
      <c r="E4708" s="6" t="s">
        <v>6944</v>
      </c>
      <c r="F4708" s="22">
        <v>0</v>
      </c>
      <c r="H4708" s="6" t="s">
        <v>6100</v>
      </c>
      <c r="I4708" s="22">
        <v>2578467</v>
      </c>
      <c r="K4708" s="6" t="s">
        <v>6229</v>
      </c>
      <c r="L4708" s="22">
        <v>358618</v>
      </c>
    </row>
    <row r="4709" spans="2:12">
      <c r="B4709" s="6" t="s">
        <v>5574</v>
      </c>
      <c r="C4709" s="22">
        <v>3044</v>
      </c>
      <c r="E4709" s="6" t="s">
        <v>5598</v>
      </c>
      <c r="F4709" s="22">
        <v>321913</v>
      </c>
      <c r="H4709" s="6" t="s">
        <v>6101</v>
      </c>
      <c r="I4709" s="22">
        <v>0</v>
      </c>
      <c r="K4709" s="6" t="s">
        <v>7434</v>
      </c>
      <c r="L4709" s="22">
        <v>0</v>
      </c>
    </row>
    <row r="4710" spans="2:12">
      <c r="B4710" s="6" t="s">
        <v>5575</v>
      </c>
      <c r="C4710" s="22">
        <v>278483</v>
      </c>
      <c r="E4710" s="6" t="s">
        <v>5600</v>
      </c>
      <c r="F4710" s="22">
        <v>0</v>
      </c>
      <c r="H4710" s="6" t="s">
        <v>7423</v>
      </c>
      <c r="I4710" s="22">
        <v>0</v>
      </c>
      <c r="K4710" s="6" t="s">
        <v>6230</v>
      </c>
      <c r="L4710" s="22">
        <v>512027</v>
      </c>
    </row>
    <row r="4711" spans="2:12">
      <c r="B4711" s="6" t="s">
        <v>5576</v>
      </c>
      <c r="C4711" s="22">
        <v>0</v>
      </c>
      <c r="E4711" s="6" t="s">
        <v>5602</v>
      </c>
      <c r="F4711" s="22">
        <v>0</v>
      </c>
      <c r="H4711" s="6" t="s">
        <v>6102</v>
      </c>
      <c r="I4711" s="22">
        <v>0</v>
      </c>
      <c r="K4711" s="6" t="s">
        <v>6993</v>
      </c>
      <c r="L4711" s="22">
        <v>0</v>
      </c>
    </row>
    <row r="4712" spans="2:12">
      <c r="B4712" s="6" t="s">
        <v>5577</v>
      </c>
      <c r="C4712" s="22">
        <v>0</v>
      </c>
      <c r="E4712" s="6" t="s">
        <v>5603</v>
      </c>
      <c r="F4712" s="22">
        <v>74917</v>
      </c>
      <c r="H4712" s="6" t="s">
        <v>6103</v>
      </c>
      <c r="I4712" s="22">
        <v>1013204</v>
      </c>
      <c r="K4712" s="6" t="s">
        <v>6231</v>
      </c>
      <c r="L4712" s="22">
        <v>165018</v>
      </c>
    </row>
    <row r="4713" spans="2:12">
      <c r="B4713" s="6" t="s">
        <v>5578</v>
      </c>
      <c r="C4713" s="22">
        <v>0</v>
      </c>
      <c r="E4713" s="6" t="s">
        <v>5604</v>
      </c>
      <c r="F4713" s="22">
        <v>89802</v>
      </c>
      <c r="H4713" s="6" t="s">
        <v>6104</v>
      </c>
      <c r="I4713" s="22">
        <v>746596</v>
      </c>
      <c r="K4713" s="6" t="s">
        <v>7435</v>
      </c>
      <c r="L4713" s="22">
        <v>0</v>
      </c>
    </row>
    <row r="4714" spans="2:12">
      <c r="B4714" s="6" t="s">
        <v>5579</v>
      </c>
      <c r="C4714" s="22">
        <v>3927482</v>
      </c>
      <c r="E4714" s="6" t="s">
        <v>5605</v>
      </c>
      <c r="F4714" s="22">
        <v>240624</v>
      </c>
      <c r="H4714" s="6" t="s">
        <v>7424</v>
      </c>
      <c r="I4714" s="22">
        <v>1403</v>
      </c>
      <c r="K4714" s="6" t="s">
        <v>6994</v>
      </c>
      <c r="L4714" s="22">
        <v>0</v>
      </c>
    </row>
    <row r="4715" spans="2:12">
      <c r="B4715" s="6" t="s">
        <v>5580</v>
      </c>
      <c r="C4715" s="22">
        <v>8790187</v>
      </c>
      <c r="E4715" s="6" t="s">
        <v>5606</v>
      </c>
      <c r="F4715" s="22">
        <v>0</v>
      </c>
      <c r="H4715" s="6" t="s">
        <v>6105</v>
      </c>
      <c r="I4715" s="22">
        <v>0</v>
      </c>
      <c r="K4715" s="6" t="s">
        <v>7436</v>
      </c>
      <c r="L4715" s="22">
        <v>28073</v>
      </c>
    </row>
    <row r="4716" spans="2:12">
      <c r="B4716" s="6" t="s">
        <v>5581</v>
      </c>
      <c r="C4716" s="22">
        <v>14251</v>
      </c>
      <c r="E4716" s="6" t="s">
        <v>5607</v>
      </c>
      <c r="F4716" s="22">
        <v>0</v>
      </c>
      <c r="H4716" s="6" t="s">
        <v>6106</v>
      </c>
      <c r="I4716" s="22">
        <v>0</v>
      </c>
      <c r="K4716" s="6" t="s">
        <v>6235</v>
      </c>
      <c r="L4716" s="22">
        <v>28566</v>
      </c>
    </row>
    <row r="4717" spans="2:12">
      <c r="B4717" s="6" t="s">
        <v>5582</v>
      </c>
      <c r="C4717" s="22">
        <v>123866</v>
      </c>
      <c r="E4717" s="6" t="s">
        <v>5608</v>
      </c>
      <c r="F4717" s="22">
        <v>371307</v>
      </c>
      <c r="H4717" s="6" t="s">
        <v>6107</v>
      </c>
      <c r="I4717" s="22">
        <v>1480974</v>
      </c>
      <c r="K4717" s="6" t="s">
        <v>6238</v>
      </c>
      <c r="L4717" s="22">
        <v>32816422</v>
      </c>
    </row>
    <row r="4718" spans="2:12">
      <c r="B4718" s="6" t="s">
        <v>5583</v>
      </c>
      <c r="C4718" s="22">
        <v>4161612</v>
      </c>
      <c r="E4718" s="6" t="s">
        <v>5609</v>
      </c>
      <c r="F4718" s="22">
        <v>682793</v>
      </c>
      <c r="H4718" s="6" t="s">
        <v>6109</v>
      </c>
      <c r="I4718" s="22">
        <v>496429</v>
      </c>
      <c r="K4718" s="6" t="s">
        <v>6995</v>
      </c>
      <c r="L4718" s="22">
        <v>204389</v>
      </c>
    </row>
    <row r="4719" spans="2:12">
      <c r="B4719" s="6" t="s">
        <v>5584</v>
      </c>
      <c r="C4719" s="22">
        <v>0</v>
      </c>
      <c r="E4719" s="6" t="s">
        <v>5610</v>
      </c>
      <c r="F4719" s="22">
        <v>206083</v>
      </c>
      <c r="H4719" s="6" t="s">
        <v>6110</v>
      </c>
      <c r="I4719" s="22">
        <v>0</v>
      </c>
      <c r="K4719" s="6" t="s">
        <v>6239</v>
      </c>
      <c r="L4719" s="22">
        <v>1540074</v>
      </c>
    </row>
    <row r="4720" spans="2:12">
      <c r="B4720" s="6" t="s">
        <v>5585</v>
      </c>
      <c r="C4720" s="22">
        <v>36000</v>
      </c>
      <c r="E4720" s="6" t="s">
        <v>5611</v>
      </c>
      <c r="F4720" s="22">
        <v>15400</v>
      </c>
      <c r="H4720" s="6" t="s">
        <v>6111</v>
      </c>
      <c r="I4720" s="22">
        <v>1164431</v>
      </c>
      <c r="K4720" s="6" t="s">
        <v>6240</v>
      </c>
      <c r="L4720" s="22">
        <v>10709548</v>
      </c>
    </row>
    <row r="4721" spans="2:12">
      <c r="B4721" s="6" t="s">
        <v>5586</v>
      </c>
      <c r="C4721" s="22">
        <v>92081478</v>
      </c>
      <c r="E4721" s="6" t="s">
        <v>5612</v>
      </c>
      <c r="F4721" s="22">
        <v>0</v>
      </c>
      <c r="H4721" s="6" t="s">
        <v>7425</v>
      </c>
      <c r="I4721" s="22">
        <v>327784</v>
      </c>
      <c r="K4721" s="6" t="s">
        <v>6242</v>
      </c>
      <c r="L4721" s="22">
        <v>402857</v>
      </c>
    </row>
    <row r="4722" spans="2:12">
      <c r="B4722" s="6" t="s">
        <v>5587</v>
      </c>
      <c r="C4722" s="22">
        <v>45000</v>
      </c>
      <c r="E4722" s="6" t="s">
        <v>5613</v>
      </c>
      <c r="F4722" s="22">
        <v>12840522</v>
      </c>
      <c r="H4722" s="6" t="s">
        <v>6987</v>
      </c>
      <c r="I4722" s="22">
        <v>0</v>
      </c>
      <c r="K4722" s="6" t="s">
        <v>6243</v>
      </c>
      <c r="L4722" s="22">
        <v>5016508</v>
      </c>
    </row>
    <row r="4723" spans="2:12">
      <c r="B4723" s="6" t="s">
        <v>5588</v>
      </c>
      <c r="C4723" s="22">
        <v>0</v>
      </c>
      <c r="E4723" s="6" t="s">
        <v>5614</v>
      </c>
      <c r="F4723" s="22">
        <v>334279</v>
      </c>
      <c r="H4723" s="6" t="s">
        <v>6113</v>
      </c>
      <c r="I4723" s="22">
        <v>124992</v>
      </c>
      <c r="K4723" s="6" t="s">
        <v>6247</v>
      </c>
      <c r="L4723" s="22">
        <v>336286</v>
      </c>
    </row>
    <row r="4724" spans="2:12">
      <c r="B4724" s="6" t="s">
        <v>5589</v>
      </c>
      <c r="C4724" s="22">
        <v>0</v>
      </c>
      <c r="E4724" s="6" t="s">
        <v>6945</v>
      </c>
      <c r="F4724" s="22">
        <v>0</v>
      </c>
      <c r="H4724" s="6" t="s">
        <v>6114</v>
      </c>
      <c r="I4724" s="22">
        <v>2587358</v>
      </c>
      <c r="K4724" s="6" t="s">
        <v>6248</v>
      </c>
      <c r="L4724" s="22">
        <v>54379</v>
      </c>
    </row>
    <row r="4725" spans="2:12">
      <c r="B4725" s="6" t="s">
        <v>5590</v>
      </c>
      <c r="C4725" s="22">
        <v>133958</v>
      </c>
      <c r="E4725" s="6" t="s">
        <v>5615</v>
      </c>
      <c r="F4725" s="22">
        <v>10969187</v>
      </c>
      <c r="H4725" s="6" t="s">
        <v>6115</v>
      </c>
      <c r="I4725" s="22">
        <v>39184</v>
      </c>
      <c r="K4725" s="6" t="s">
        <v>7847</v>
      </c>
      <c r="L4725" s="22">
        <v>0</v>
      </c>
    </row>
    <row r="4726" spans="2:12">
      <c r="B4726" s="6" t="s">
        <v>5591</v>
      </c>
      <c r="C4726" s="22">
        <v>8005635</v>
      </c>
      <c r="E4726" s="6" t="s">
        <v>5616</v>
      </c>
      <c r="F4726" s="22">
        <v>1055905</v>
      </c>
      <c r="H4726" s="6" t="s">
        <v>6116</v>
      </c>
      <c r="I4726" s="22">
        <v>3259099</v>
      </c>
      <c r="K4726" s="6" t="s">
        <v>6253</v>
      </c>
      <c r="L4726" s="22">
        <v>200554</v>
      </c>
    </row>
    <row r="4727" spans="2:12">
      <c r="B4727" s="6" t="s">
        <v>5592</v>
      </c>
      <c r="C4727" s="22">
        <v>270958638</v>
      </c>
      <c r="E4727" s="6" t="s">
        <v>5618</v>
      </c>
      <c r="F4727" s="22">
        <v>142885</v>
      </c>
      <c r="H4727" s="6" t="s">
        <v>6117</v>
      </c>
      <c r="I4727" s="22">
        <v>663383</v>
      </c>
      <c r="K4727" s="6" t="s">
        <v>6254</v>
      </c>
      <c r="L4727" s="22">
        <v>52877</v>
      </c>
    </row>
    <row r="4728" spans="2:12">
      <c r="B4728" s="6" t="s">
        <v>5593</v>
      </c>
      <c r="C4728" s="22">
        <v>0</v>
      </c>
      <c r="E4728" s="6" t="s">
        <v>5619</v>
      </c>
      <c r="F4728" s="22">
        <v>178126</v>
      </c>
      <c r="H4728" s="6" t="s">
        <v>7426</v>
      </c>
      <c r="I4728" s="22">
        <v>11623</v>
      </c>
      <c r="K4728" s="6" t="s">
        <v>6255</v>
      </c>
      <c r="L4728" s="22">
        <v>672148</v>
      </c>
    </row>
    <row r="4729" spans="2:12">
      <c r="B4729" s="6" t="s">
        <v>5594</v>
      </c>
      <c r="C4729" s="22">
        <v>11573715</v>
      </c>
      <c r="E4729" s="6" t="s">
        <v>5620</v>
      </c>
      <c r="F4729" s="22">
        <v>0</v>
      </c>
      <c r="H4729" s="6" t="s">
        <v>6118</v>
      </c>
      <c r="I4729" s="22">
        <v>119334</v>
      </c>
      <c r="K4729" s="6" t="s">
        <v>6257</v>
      </c>
      <c r="L4729" s="22">
        <v>1044112</v>
      </c>
    </row>
    <row r="4730" spans="2:12">
      <c r="B4730" s="6" t="s">
        <v>5595</v>
      </c>
      <c r="C4730" s="22">
        <v>0</v>
      </c>
      <c r="E4730" s="6" t="s">
        <v>5621</v>
      </c>
      <c r="F4730" s="22">
        <v>160580</v>
      </c>
      <c r="H4730" s="6" t="s">
        <v>6119</v>
      </c>
      <c r="I4730" s="22">
        <v>0</v>
      </c>
      <c r="K4730" s="6" t="s">
        <v>7437</v>
      </c>
      <c r="L4730" s="22">
        <v>0</v>
      </c>
    </row>
    <row r="4731" spans="2:12">
      <c r="B4731" s="6" t="s">
        <v>5596</v>
      </c>
      <c r="C4731" s="22">
        <v>0</v>
      </c>
      <c r="E4731" s="6" t="s">
        <v>5622</v>
      </c>
      <c r="F4731" s="22">
        <v>0</v>
      </c>
      <c r="H4731" s="6" t="s">
        <v>6120</v>
      </c>
      <c r="I4731" s="22">
        <v>6377</v>
      </c>
      <c r="K4731" s="6" t="s">
        <v>6259</v>
      </c>
      <c r="L4731" s="22">
        <v>2773114</v>
      </c>
    </row>
    <row r="4732" spans="2:12">
      <c r="B4732" s="6" t="s">
        <v>5597</v>
      </c>
      <c r="C4732" s="22">
        <v>0</v>
      </c>
      <c r="E4732" s="6" t="s">
        <v>5623</v>
      </c>
      <c r="F4732" s="22">
        <v>290233</v>
      </c>
      <c r="H4732" s="6" t="s">
        <v>6122</v>
      </c>
      <c r="I4732" s="22">
        <v>1265798</v>
      </c>
      <c r="K4732" s="6" t="s">
        <v>6996</v>
      </c>
      <c r="L4732" s="22">
        <v>4401097</v>
      </c>
    </row>
    <row r="4733" spans="2:12">
      <c r="B4733" s="6" t="s">
        <v>5598</v>
      </c>
      <c r="C4733" s="22">
        <v>276378</v>
      </c>
      <c r="E4733" s="6" t="s">
        <v>5624</v>
      </c>
      <c r="F4733" s="22">
        <v>26540</v>
      </c>
      <c r="H4733" s="6" t="s">
        <v>7427</v>
      </c>
      <c r="I4733" s="22">
        <v>3018</v>
      </c>
      <c r="K4733" s="6" t="s">
        <v>6260</v>
      </c>
      <c r="L4733" s="22">
        <v>0</v>
      </c>
    </row>
    <row r="4734" spans="2:12">
      <c r="B4734" s="6" t="s">
        <v>5599</v>
      </c>
      <c r="C4734" s="22">
        <v>0</v>
      </c>
      <c r="E4734" s="6" t="s">
        <v>6946</v>
      </c>
      <c r="F4734" s="22">
        <v>0</v>
      </c>
      <c r="H4734" s="6" t="s">
        <v>6124</v>
      </c>
      <c r="I4734" s="22">
        <v>331881</v>
      </c>
      <c r="K4734" s="6" t="s">
        <v>6997</v>
      </c>
      <c r="L4734" s="22">
        <v>0</v>
      </c>
    </row>
    <row r="4735" spans="2:12">
      <c r="B4735" s="6" t="s">
        <v>5600</v>
      </c>
      <c r="C4735" s="22">
        <v>0</v>
      </c>
      <c r="E4735" s="6" t="s">
        <v>5625</v>
      </c>
      <c r="F4735" s="22">
        <v>0</v>
      </c>
      <c r="H4735" s="6" t="s">
        <v>6128</v>
      </c>
      <c r="I4735" s="22">
        <v>6037249</v>
      </c>
      <c r="K4735" s="6" t="s">
        <v>6261</v>
      </c>
      <c r="L4735" s="22">
        <v>0</v>
      </c>
    </row>
    <row r="4736" spans="2:12">
      <c r="B4736" s="6" t="s">
        <v>5601</v>
      </c>
      <c r="C4736" s="22">
        <v>0</v>
      </c>
      <c r="E4736" s="6" t="s">
        <v>5626</v>
      </c>
      <c r="F4736" s="22">
        <v>0</v>
      </c>
      <c r="H4736" s="6" t="s">
        <v>6131</v>
      </c>
      <c r="I4736" s="22">
        <v>0</v>
      </c>
      <c r="K4736" s="6" t="s">
        <v>6262</v>
      </c>
      <c r="L4736" s="22">
        <v>42696</v>
      </c>
    </row>
    <row r="4737" spans="2:12">
      <c r="B4737" s="6" t="s">
        <v>5602</v>
      </c>
      <c r="C4737" s="22">
        <v>0</v>
      </c>
      <c r="E4737" s="6" t="s">
        <v>6947</v>
      </c>
      <c r="F4737" s="22">
        <v>0</v>
      </c>
      <c r="H4737" s="6" t="s">
        <v>6132</v>
      </c>
      <c r="I4737" s="22">
        <v>238356</v>
      </c>
      <c r="K4737" s="6" t="s">
        <v>6263</v>
      </c>
      <c r="L4737" s="22">
        <v>40039</v>
      </c>
    </row>
    <row r="4738" spans="2:12">
      <c r="B4738" s="6" t="s">
        <v>5603</v>
      </c>
      <c r="C4738" s="22">
        <v>113571</v>
      </c>
      <c r="E4738" s="6" t="s">
        <v>5627</v>
      </c>
      <c r="F4738" s="22">
        <v>39852</v>
      </c>
      <c r="H4738" s="6" t="s">
        <v>6133</v>
      </c>
      <c r="I4738" s="22">
        <v>2391599</v>
      </c>
      <c r="K4738" s="6" t="s">
        <v>6264</v>
      </c>
      <c r="L4738" s="22">
        <v>88800</v>
      </c>
    </row>
    <row r="4739" spans="2:12">
      <c r="B4739" s="6" t="s">
        <v>5604</v>
      </c>
      <c r="C4739" s="22">
        <v>0</v>
      </c>
      <c r="E4739" s="6" t="s">
        <v>5628</v>
      </c>
      <c r="F4739" s="22">
        <v>5921244</v>
      </c>
      <c r="H4739" s="6" t="s">
        <v>6134</v>
      </c>
      <c r="I4739" s="22">
        <v>418071</v>
      </c>
      <c r="K4739" s="6" t="s">
        <v>6998</v>
      </c>
      <c r="L4739" s="22">
        <v>0</v>
      </c>
    </row>
    <row r="4740" spans="2:12">
      <c r="B4740" s="6" t="s">
        <v>5605</v>
      </c>
      <c r="C4740" s="22">
        <v>452868</v>
      </c>
      <c r="E4740" s="6" t="s">
        <v>5629</v>
      </c>
      <c r="F4740" s="22">
        <v>1379180</v>
      </c>
      <c r="H4740" s="6" t="s">
        <v>6135</v>
      </c>
      <c r="I4740" s="22">
        <v>0</v>
      </c>
      <c r="K4740" s="6" t="s">
        <v>6266</v>
      </c>
      <c r="L4740" s="22">
        <v>1295376</v>
      </c>
    </row>
    <row r="4741" spans="2:12">
      <c r="B4741" s="6" t="s">
        <v>5606</v>
      </c>
      <c r="C4741" s="22">
        <v>0</v>
      </c>
      <c r="E4741" s="6" t="s">
        <v>5630</v>
      </c>
      <c r="F4741" s="22">
        <v>18593028</v>
      </c>
      <c r="H4741" s="6" t="s">
        <v>6136</v>
      </c>
      <c r="I4741" s="22">
        <v>4138781</v>
      </c>
      <c r="K4741" s="6" t="s">
        <v>6999</v>
      </c>
      <c r="L4741" s="22">
        <v>0</v>
      </c>
    </row>
    <row r="4742" spans="2:12">
      <c r="B4742" s="6" t="s">
        <v>5607</v>
      </c>
      <c r="C4742" s="22">
        <v>0</v>
      </c>
      <c r="E4742" s="6" t="s">
        <v>5631</v>
      </c>
      <c r="F4742" s="22">
        <v>0</v>
      </c>
      <c r="H4742" s="6" t="s">
        <v>6137</v>
      </c>
      <c r="I4742" s="22">
        <v>2014635</v>
      </c>
      <c r="K4742" s="6" t="s">
        <v>6268</v>
      </c>
      <c r="L4742" s="22">
        <v>1747251</v>
      </c>
    </row>
    <row r="4743" spans="2:12">
      <c r="B4743" s="6" t="s">
        <v>5608</v>
      </c>
      <c r="C4743" s="22">
        <v>284553</v>
      </c>
      <c r="E4743" s="6" t="s">
        <v>5632</v>
      </c>
      <c r="F4743" s="22">
        <v>0</v>
      </c>
      <c r="H4743" s="6" t="s">
        <v>6138</v>
      </c>
      <c r="I4743" s="22">
        <v>806638</v>
      </c>
      <c r="K4743" s="6" t="s">
        <v>7000</v>
      </c>
      <c r="L4743" s="22">
        <v>82720</v>
      </c>
    </row>
    <row r="4744" spans="2:12">
      <c r="B4744" s="6" t="s">
        <v>5609</v>
      </c>
      <c r="C4744" s="22">
        <v>1190944</v>
      </c>
      <c r="E4744" s="6" t="s">
        <v>5633</v>
      </c>
      <c r="F4744" s="22">
        <v>0</v>
      </c>
      <c r="H4744" s="6" t="s">
        <v>7428</v>
      </c>
      <c r="I4744" s="22">
        <v>0</v>
      </c>
      <c r="K4744" s="6" t="s">
        <v>6271</v>
      </c>
      <c r="L4744" s="22">
        <v>7314010</v>
      </c>
    </row>
    <row r="4745" spans="2:12">
      <c r="B4745" s="6" t="s">
        <v>5610</v>
      </c>
      <c r="C4745" s="22">
        <v>112317</v>
      </c>
      <c r="E4745" s="6" t="s">
        <v>5634</v>
      </c>
      <c r="F4745" s="22">
        <v>0</v>
      </c>
      <c r="H4745" s="6" t="s">
        <v>6139</v>
      </c>
      <c r="I4745" s="22">
        <v>1801131</v>
      </c>
      <c r="K4745" s="6" t="s">
        <v>6272</v>
      </c>
      <c r="L4745" s="22">
        <v>0</v>
      </c>
    </row>
    <row r="4746" spans="2:12">
      <c r="B4746" s="6" t="s">
        <v>5611</v>
      </c>
      <c r="C4746" s="22">
        <v>32200</v>
      </c>
      <c r="E4746" s="6" t="s">
        <v>5635</v>
      </c>
      <c r="F4746" s="22">
        <v>1273620</v>
      </c>
      <c r="H4746" s="6" t="s">
        <v>6140</v>
      </c>
      <c r="I4746" s="22">
        <v>0</v>
      </c>
      <c r="K4746" s="6" t="s">
        <v>7001</v>
      </c>
      <c r="L4746" s="22">
        <v>0</v>
      </c>
    </row>
    <row r="4747" spans="2:12">
      <c r="B4747" s="6" t="s">
        <v>5612</v>
      </c>
      <c r="C4747" s="22">
        <v>0</v>
      </c>
      <c r="E4747" s="6" t="s">
        <v>5636</v>
      </c>
      <c r="F4747" s="22">
        <v>397990</v>
      </c>
      <c r="H4747" s="6" t="s">
        <v>6141</v>
      </c>
      <c r="I4747" s="22">
        <v>6451070</v>
      </c>
      <c r="K4747" s="6" t="s">
        <v>6273</v>
      </c>
      <c r="L4747" s="22">
        <v>0</v>
      </c>
    </row>
    <row r="4748" spans="2:12">
      <c r="B4748" s="6" t="s">
        <v>5613</v>
      </c>
      <c r="C4748" s="22">
        <v>44126942</v>
      </c>
      <c r="E4748" s="6" t="s">
        <v>5637</v>
      </c>
      <c r="F4748" s="22">
        <v>0</v>
      </c>
      <c r="H4748" s="6" t="s">
        <v>6142</v>
      </c>
      <c r="I4748" s="22">
        <v>378579</v>
      </c>
      <c r="K4748" s="6" t="s">
        <v>6274</v>
      </c>
      <c r="L4748" s="22">
        <v>20422</v>
      </c>
    </row>
    <row r="4749" spans="2:12">
      <c r="B4749" s="6" t="s">
        <v>5614</v>
      </c>
      <c r="C4749" s="22">
        <v>795040</v>
      </c>
      <c r="E4749" s="6" t="s">
        <v>5639</v>
      </c>
      <c r="F4749" s="22">
        <v>0</v>
      </c>
      <c r="H4749" s="6" t="s">
        <v>6143</v>
      </c>
      <c r="I4749" s="22">
        <v>0</v>
      </c>
      <c r="K4749" s="6" t="s">
        <v>6275</v>
      </c>
      <c r="L4749" s="22">
        <v>4383095</v>
      </c>
    </row>
    <row r="4750" spans="2:12">
      <c r="B4750" s="6" t="s">
        <v>5615</v>
      </c>
      <c r="C4750" s="22">
        <v>8032568</v>
      </c>
      <c r="E4750" s="6" t="s">
        <v>5640</v>
      </c>
      <c r="F4750" s="22">
        <v>350255</v>
      </c>
      <c r="H4750" s="6" t="s">
        <v>6144</v>
      </c>
      <c r="I4750" s="22">
        <v>291635</v>
      </c>
      <c r="K4750" s="6" t="s">
        <v>7848</v>
      </c>
      <c r="L4750" s="22">
        <v>0</v>
      </c>
    </row>
    <row r="4751" spans="2:12">
      <c r="B4751" s="6" t="s">
        <v>5616</v>
      </c>
      <c r="C4751" s="22">
        <v>731359</v>
      </c>
      <c r="E4751" s="6" t="s">
        <v>5641</v>
      </c>
      <c r="F4751" s="22">
        <v>0</v>
      </c>
      <c r="H4751" s="6" t="s">
        <v>6145</v>
      </c>
      <c r="I4751" s="22">
        <v>6000</v>
      </c>
      <c r="K4751" s="6" t="s">
        <v>6276</v>
      </c>
      <c r="L4751" s="22">
        <v>21672300</v>
      </c>
    </row>
    <row r="4752" spans="2:12">
      <c r="B4752" s="6" t="s">
        <v>5617</v>
      </c>
      <c r="C4752" s="22">
        <v>0</v>
      </c>
      <c r="E4752" s="6" t="s">
        <v>5642</v>
      </c>
      <c r="F4752" s="22">
        <v>0</v>
      </c>
      <c r="H4752" s="6" t="s">
        <v>6147</v>
      </c>
      <c r="I4752" s="22">
        <v>0</v>
      </c>
      <c r="K4752" s="6" t="s">
        <v>6277</v>
      </c>
      <c r="L4752" s="22">
        <v>211196</v>
      </c>
    </row>
    <row r="4753" spans="2:12">
      <c r="B4753" s="6" t="s">
        <v>5618</v>
      </c>
      <c r="C4753" s="22">
        <v>156569</v>
      </c>
      <c r="E4753" s="6" t="s">
        <v>5643</v>
      </c>
      <c r="F4753" s="22">
        <v>0</v>
      </c>
      <c r="H4753" s="6" t="s">
        <v>6150</v>
      </c>
      <c r="I4753" s="22">
        <v>545681</v>
      </c>
      <c r="K4753" s="6" t="s">
        <v>6278</v>
      </c>
      <c r="L4753" s="22">
        <v>10987580</v>
      </c>
    </row>
    <row r="4754" spans="2:12">
      <c r="B4754" s="6" t="s">
        <v>5619</v>
      </c>
      <c r="C4754" s="22">
        <v>79792</v>
      </c>
      <c r="E4754" s="6" t="s">
        <v>5644</v>
      </c>
      <c r="F4754" s="22">
        <v>0</v>
      </c>
      <c r="H4754" s="6" t="s">
        <v>6151</v>
      </c>
      <c r="I4754" s="22">
        <v>0</v>
      </c>
      <c r="K4754" s="6" t="s">
        <v>6279</v>
      </c>
      <c r="L4754" s="22">
        <v>2456307</v>
      </c>
    </row>
    <row r="4755" spans="2:12">
      <c r="B4755" s="6" t="s">
        <v>5620</v>
      </c>
      <c r="C4755" s="22">
        <v>0</v>
      </c>
      <c r="E4755" s="6" t="s">
        <v>5645</v>
      </c>
      <c r="F4755" s="22">
        <v>873841</v>
      </c>
      <c r="H4755" s="6" t="s">
        <v>6152</v>
      </c>
      <c r="I4755" s="22">
        <v>0</v>
      </c>
      <c r="K4755" s="6" t="s">
        <v>7438</v>
      </c>
      <c r="L4755" s="22">
        <v>0</v>
      </c>
    </row>
    <row r="4756" spans="2:12">
      <c r="B4756" s="6" t="s">
        <v>5621</v>
      </c>
      <c r="C4756" s="22">
        <v>619080</v>
      </c>
      <c r="E4756" s="6" t="s">
        <v>5646</v>
      </c>
      <c r="F4756" s="22">
        <v>780152</v>
      </c>
      <c r="H4756" s="6" t="s">
        <v>6153</v>
      </c>
      <c r="I4756" s="22">
        <v>1145334</v>
      </c>
      <c r="K4756" s="6" t="s">
        <v>6280</v>
      </c>
      <c r="L4756" s="22">
        <v>0</v>
      </c>
    </row>
    <row r="4757" spans="2:12">
      <c r="B4757" s="6" t="s">
        <v>5622</v>
      </c>
      <c r="C4757" s="22">
        <v>0</v>
      </c>
      <c r="E4757" s="6" t="s">
        <v>6948</v>
      </c>
      <c r="F4757" s="22">
        <v>0</v>
      </c>
      <c r="H4757" s="6" t="s">
        <v>6154</v>
      </c>
      <c r="I4757" s="22">
        <v>9232123</v>
      </c>
      <c r="K4757" s="6" t="s">
        <v>6281</v>
      </c>
      <c r="L4757" s="22">
        <v>0</v>
      </c>
    </row>
    <row r="4758" spans="2:12">
      <c r="B4758" s="6" t="s">
        <v>5623</v>
      </c>
      <c r="C4758" s="22">
        <v>656151</v>
      </c>
      <c r="E4758" s="6" t="s">
        <v>5647</v>
      </c>
      <c r="F4758" s="22">
        <v>260814</v>
      </c>
      <c r="H4758" s="6" t="s">
        <v>6155</v>
      </c>
      <c r="I4758" s="22">
        <v>74518501</v>
      </c>
      <c r="K4758" s="6" t="s">
        <v>7439</v>
      </c>
      <c r="L4758" s="22">
        <v>41068</v>
      </c>
    </row>
    <row r="4759" spans="2:12">
      <c r="B4759" s="6" t="s">
        <v>5624</v>
      </c>
      <c r="C4759" s="22">
        <v>110550</v>
      </c>
      <c r="E4759" s="6" t="s">
        <v>5648</v>
      </c>
      <c r="F4759" s="22">
        <v>76129</v>
      </c>
      <c r="H4759" s="6" t="s">
        <v>6156</v>
      </c>
      <c r="I4759" s="22">
        <v>47140</v>
      </c>
      <c r="K4759" s="6" t="s">
        <v>7002</v>
      </c>
      <c r="L4759" s="22">
        <v>681086</v>
      </c>
    </row>
    <row r="4760" spans="2:12">
      <c r="B4760" s="6" t="s">
        <v>5625</v>
      </c>
      <c r="C4760" s="22">
        <v>2867</v>
      </c>
      <c r="E4760" s="6" t="s">
        <v>5649</v>
      </c>
      <c r="F4760" s="22">
        <v>16390</v>
      </c>
      <c r="H4760" s="6" t="s">
        <v>7429</v>
      </c>
      <c r="I4760" s="22">
        <v>0</v>
      </c>
      <c r="K4760" s="6" t="s">
        <v>6283</v>
      </c>
      <c r="L4760" s="22">
        <v>0</v>
      </c>
    </row>
    <row r="4761" spans="2:12">
      <c r="B4761" s="6" t="s">
        <v>5626</v>
      </c>
      <c r="C4761" s="22">
        <v>0</v>
      </c>
      <c r="E4761" s="6" t="s">
        <v>5650</v>
      </c>
      <c r="F4761" s="22">
        <v>75297</v>
      </c>
      <c r="H4761" s="6" t="s">
        <v>6988</v>
      </c>
      <c r="I4761" s="22">
        <v>0</v>
      </c>
      <c r="K4761" s="6" t="s">
        <v>6289</v>
      </c>
      <c r="L4761" s="22">
        <v>127101</v>
      </c>
    </row>
    <row r="4762" spans="2:12">
      <c r="B4762" s="6" t="s">
        <v>5627</v>
      </c>
      <c r="C4762" s="22">
        <v>19646</v>
      </c>
      <c r="E4762" s="6" t="s">
        <v>5651</v>
      </c>
      <c r="F4762" s="22">
        <v>456126</v>
      </c>
      <c r="H4762" s="6" t="s">
        <v>6157</v>
      </c>
      <c r="I4762" s="22">
        <v>423670</v>
      </c>
      <c r="K4762" s="6" t="s">
        <v>6291</v>
      </c>
      <c r="L4762" s="22">
        <v>21091</v>
      </c>
    </row>
    <row r="4763" spans="2:12">
      <c r="B4763" s="6" t="s">
        <v>5628</v>
      </c>
      <c r="C4763" s="22">
        <v>2601214</v>
      </c>
      <c r="E4763" s="6" t="s">
        <v>5652</v>
      </c>
      <c r="F4763" s="22">
        <v>0</v>
      </c>
      <c r="H4763" s="6" t="s">
        <v>6158</v>
      </c>
      <c r="I4763" s="22">
        <v>284260</v>
      </c>
      <c r="K4763" s="6" t="s">
        <v>7849</v>
      </c>
      <c r="L4763" s="22">
        <v>0</v>
      </c>
    </row>
    <row r="4764" spans="2:12">
      <c r="B4764" s="6" t="s">
        <v>5629</v>
      </c>
      <c r="C4764" s="22">
        <v>1315390</v>
      </c>
      <c r="E4764" s="6" t="s">
        <v>5653</v>
      </c>
      <c r="F4764" s="22">
        <v>98634</v>
      </c>
      <c r="H4764" s="6" t="s">
        <v>6159</v>
      </c>
      <c r="I4764" s="22">
        <v>0</v>
      </c>
      <c r="K4764" s="6" t="s">
        <v>7440</v>
      </c>
      <c r="L4764" s="22">
        <v>0</v>
      </c>
    </row>
    <row r="4765" spans="2:12">
      <c r="B4765" s="6" t="s">
        <v>5630</v>
      </c>
      <c r="C4765" s="22">
        <v>13198031</v>
      </c>
      <c r="E4765" s="6" t="s">
        <v>5654</v>
      </c>
      <c r="F4765" s="22">
        <v>143654</v>
      </c>
      <c r="H4765" s="6" t="s">
        <v>6160</v>
      </c>
      <c r="I4765" s="22">
        <v>0</v>
      </c>
      <c r="K4765" s="6" t="s">
        <v>7850</v>
      </c>
      <c r="L4765" s="22">
        <v>0</v>
      </c>
    </row>
    <row r="4766" spans="2:12">
      <c r="B4766" s="6" t="s">
        <v>5631</v>
      </c>
      <c r="C4766" s="22">
        <v>0</v>
      </c>
      <c r="E4766" s="6" t="s">
        <v>5655</v>
      </c>
      <c r="F4766" s="22">
        <v>0</v>
      </c>
      <c r="H4766" s="6" t="s">
        <v>6161</v>
      </c>
      <c r="I4766" s="22">
        <v>279369</v>
      </c>
      <c r="K4766" s="6" t="s">
        <v>7441</v>
      </c>
      <c r="L4766" s="22">
        <v>0</v>
      </c>
    </row>
    <row r="4767" spans="2:12">
      <c r="B4767" s="6" t="s">
        <v>5632</v>
      </c>
      <c r="C4767" s="22">
        <v>0</v>
      </c>
      <c r="E4767" s="6" t="s">
        <v>6949</v>
      </c>
      <c r="F4767" s="22">
        <v>42609</v>
      </c>
      <c r="H4767" s="6" t="s">
        <v>6163</v>
      </c>
      <c r="I4767" s="22">
        <v>96285</v>
      </c>
      <c r="K4767" s="6" t="s">
        <v>6294</v>
      </c>
      <c r="L4767" s="22">
        <v>338380</v>
      </c>
    </row>
    <row r="4768" spans="2:12">
      <c r="B4768" s="6" t="s">
        <v>5633</v>
      </c>
      <c r="C4768" s="22">
        <v>0</v>
      </c>
      <c r="E4768" s="6" t="s">
        <v>5656</v>
      </c>
      <c r="F4768" s="22">
        <v>545616</v>
      </c>
      <c r="H4768" s="6" t="s">
        <v>6989</v>
      </c>
      <c r="I4768" s="22">
        <v>679495</v>
      </c>
      <c r="K4768" s="6" t="s">
        <v>6295</v>
      </c>
      <c r="L4768" s="22">
        <v>1591915</v>
      </c>
    </row>
    <row r="4769" spans="2:12">
      <c r="B4769" s="6" t="s">
        <v>5634</v>
      </c>
      <c r="C4769" s="22">
        <v>0</v>
      </c>
      <c r="E4769" s="6" t="s">
        <v>5657</v>
      </c>
      <c r="F4769" s="22">
        <v>0</v>
      </c>
      <c r="H4769" s="6" t="s">
        <v>6164</v>
      </c>
      <c r="I4769" s="22">
        <v>0</v>
      </c>
      <c r="K4769" s="6" t="s">
        <v>6296</v>
      </c>
      <c r="L4769" s="22">
        <v>99530</v>
      </c>
    </row>
    <row r="4770" spans="2:12">
      <c r="B4770" s="6" t="s">
        <v>5635</v>
      </c>
      <c r="C4770" s="22">
        <v>2909160</v>
      </c>
      <c r="E4770" s="6" t="s">
        <v>5659</v>
      </c>
      <c r="F4770" s="22">
        <v>146104</v>
      </c>
      <c r="H4770" s="6" t="s">
        <v>6165</v>
      </c>
      <c r="I4770" s="22">
        <v>226959</v>
      </c>
      <c r="K4770" s="6" t="s">
        <v>6298</v>
      </c>
      <c r="L4770" s="22">
        <v>41664944</v>
      </c>
    </row>
    <row r="4771" spans="2:12">
      <c r="B4771" s="6" t="s">
        <v>5636</v>
      </c>
      <c r="C4771" s="22">
        <v>654463</v>
      </c>
      <c r="E4771" s="6" t="s">
        <v>5660</v>
      </c>
      <c r="F4771" s="22">
        <v>33380</v>
      </c>
      <c r="H4771" s="6" t="s">
        <v>6166</v>
      </c>
      <c r="I4771" s="22">
        <v>0</v>
      </c>
      <c r="K4771" s="6" t="s">
        <v>6300</v>
      </c>
      <c r="L4771" s="22">
        <v>40000</v>
      </c>
    </row>
    <row r="4772" spans="2:12">
      <c r="B4772" s="6" t="s">
        <v>5637</v>
      </c>
      <c r="C4772" s="22">
        <v>0</v>
      </c>
      <c r="E4772" s="6" t="s">
        <v>5661</v>
      </c>
      <c r="F4772" s="22">
        <v>99561</v>
      </c>
      <c r="H4772" s="6" t="s">
        <v>6167</v>
      </c>
      <c r="I4772" s="22">
        <v>3323737</v>
      </c>
      <c r="K4772" s="6" t="s">
        <v>6301</v>
      </c>
      <c r="L4772" s="22">
        <v>40790</v>
      </c>
    </row>
    <row r="4773" spans="2:12">
      <c r="B4773" s="6" t="s">
        <v>5638</v>
      </c>
      <c r="C4773" s="22">
        <v>0</v>
      </c>
      <c r="E4773" s="6" t="s">
        <v>5662</v>
      </c>
      <c r="F4773" s="22">
        <v>855360</v>
      </c>
      <c r="H4773" s="6" t="s">
        <v>6168</v>
      </c>
      <c r="I4773" s="22">
        <v>89394</v>
      </c>
      <c r="K4773" s="6" t="s">
        <v>7851</v>
      </c>
      <c r="L4773" s="22">
        <v>0</v>
      </c>
    </row>
    <row r="4774" spans="2:12">
      <c r="B4774" s="6" t="s">
        <v>5639</v>
      </c>
      <c r="C4774" s="22">
        <v>0</v>
      </c>
      <c r="E4774" s="6" t="s">
        <v>5663</v>
      </c>
      <c r="F4774" s="22">
        <v>283436</v>
      </c>
      <c r="H4774" s="6" t="s">
        <v>6169</v>
      </c>
      <c r="I4774" s="22">
        <v>0</v>
      </c>
      <c r="K4774" s="6" t="s">
        <v>6303</v>
      </c>
      <c r="L4774" s="22">
        <v>50211</v>
      </c>
    </row>
    <row r="4775" spans="2:12">
      <c r="B4775" s="6" t="s">
        <v>5640</v>
      </c>
      <c r="C4775" s="22">
        <v>522643</v>
      </c>
      <c r="E4775" s="6" t="s">
        <v>6950</v>
      </c>
      <c r="F4775" s="22">
        <v>0</v>
      </c>
      <c r="H4775" s="6" t="s">
        <v>6170</v>
      </c>
      <c r="I4775" s="22">
        <v>121348</v>
      </c>
      <c r="K4775" s="6" t="s">
        <v>7003</v>
      </c>
      <c r="L4775" s="22">
        <v>0</v>
      </c>
    </row>
    <row r="4776" spans="2:12">
      <c r="B4776" s="6" t="s">
        <v>5641</v>
      </c>
      <c r="C4776" s="22">
        <v>0</v>
      </c>
      <c r="E4776" s="6" t="s">
        <v>5664</v>
      </c>
      <c r="F4776" s="22">
        <v>0</v>
      </c>
      <c r="H4776" s="6" t="s">
        <v>6171</v>
      </c>
      <c r="I4776" s="22">
        <v>707065</v>
      </c>
      <c r="K4776" s="6" t="s">
        <v>6310</v>
      </c>
      <c r="L4776" s="22">
        <v>1835243</v>
      </c>
    </row>
    <row r="4777" spans="2:12">
      <c r="B4777" s="6" t="s">
        <v>5642</v>
      </c>
      <c r="C4777" s="22">
        <v>0</v>
      </c>
      <c r="E4777" s="6" t="s">
        <v>5665</v>
      </c>
      <c r="F4777" s="22">
        <v>0</v>
      </c>
      <c r="H4777" s="6" t="s">
        <v>6172</v>
      </c>
      <c r="I4777" s="22">
        <v>1003771</v>
      </c>
      <c r="K4777" s="6" t="s">
        <v>6312</v>
      </c>
      <c r="L4777" s="22">
        <v>264486</v>
      </c>
    </row>
    <row r="4778" spans="2:12">
      <c r="B4778" s="6" t="s">
        <v>5643</v>
      </c>
      <c r="C4778" s="22">
        <v>0</v>
      </c>
      <c r="E4778" s="6" t="s">
        <v>5666</v>
      </c>
      <c r="F4778" s="22">
        <v>0</v>
      </c>
      <c r="H4778" s="6" t="s">
        <v>6174</v>
      </c>
      <c r="I4778" s="22">
        <v>324330</v>
      </c>
      <c r="K4778" s="6" t="s">
        <v>7442</v>
      </c>
      <c r="L4778" s="22">
        <v>23946</v>
      </c>
    </row>
    <row r="4779" spans="2:12">
      <c r="B4779" s="6" t="s">
        <v>5644</v>
      </c>
      <c r="C4779" s="22">
        <v>0</v>
      </c>
      <c r="E4779" s="6" t="s">
        <v>5667</v>
      </c>
      <c r="F4779" s="22">
        <v>137781</v>
      </c>
      <c r="H4779" s="6" t="s">
        <v>7430</v>
      </c>
      <c r="I4779" s="22">
        <v>0</v>
      </c>
      <c r="K4779" s="6" t="s">
        <v>6313</v>
      </c>
      <c r="L4779" s="22">
        <v>0</v>
      </c>
    </row>
    <row r="4780" spans="2:12">
      <c r="B4780" s="6" t="s">
        <v>5645</v>
      </c>
      <c r="C4780" s="22">
        <v>1056395</v>
      </c>
      <c r="E4780" s="6" t="s">
        <v>5669</v>
      </c>
      <c r="F4780" s="22">
        <v>64284</v>
      </c>
      <c r="H4780" s="6" t="s">
        <v>6175</v>
      </c>
      <c r="I4780" s="22">
        <v>0</v>
      </c>
      <c r="K4780" s="6" t="s">
        <v>6314</v>
      </c>
      <c r="L4780" s="22">
        <v>170378</v>
      </c>
    </row>
    <row r="4781" spans="2:12">
      <c r="B4781" s="6" t="s">
        <v>5646</v>
      </c>
      <c r="C4781" s="22">
        <v>121551</v>
      </c>
      <c r="E4781" s="6" t="s">
        <v>5670</v>
      </c>
      <c r="F4781" s="22">
        <v>0</v>
      </c>
      <c r="H4781" s="6" t="s">
        <v>6177</v>
      </c>
      <c r="I4781" s="22">
        <v>319853</v>
      </c>
      <c r="K4781" s="6" t="s">
        <v>6317</v>
      </c>
      <c r="L4781" s="22">
        <v>2520268</v>
      </c>
    </row>
    <row r="4782" spans="2:12">
      <c r="B4782" s="6" t="s">
        <v>5647</v>
      </c>
      <c r="C4782" s="22">
        <v>0</v>
      </c>
      <c r="E4782" s="6" t="s">
        <v>5671</v>
      </c>
      <c r="F4782" s="22">
        <v>1120238</v>
      </c>
      <c r="H4782" s="6" t="s">
        <v>6178</v>
      </c>
      <c r="I4782" s="22">
        <v>9540</v>
      </c>
      <c r="K4782" s="6" t="s">
        <v>6318</v>
      </c>
      <c r="L4782" s="22">
        <v>5714158</v>
      </c>
    </row>
    <row r="4783" spans="2:12">
      <c r="B4783" s="6" t="s">
        <v>5648</v>
      </c>
      <c r="C4783" s="22">
        <v>0</v>
      </c>
      <c r="E4783" s="6" t="s">
        <v>5672</v>
      </c>
      <c r="F4783" s="22">
        <v>460902</v>
      </c>
      <c r="H4783" s="6" t="s">
        <v>6179</v>
      </c>
      <c r="I4783" s="22">
        <v>0</v>
      </c>
      <c r="K4783" s="6" t="s">
        <v>6323</v>
      </c>
      <c r="L4783" s="22">
        <v>323970</v>
      </c>
    </row>
    <row r="4784" spans="2:12">
      <c r="B4784" s="6" t="s">
        <v>5649</v>
      </c>
      <c r="C4784" s="22">
        <v>0</v>
      </c>
      <c r="E4784" s="6" t="s">
        <v>5673</v>
      </c>
      <c r="F4784" s="22">
        <v>883636</v>
      </c>
      <c r="H4784" s="6" t="s">
        <v>6180</v>
      </c>
      <c r="I4784" s="22">
        <v>13089</v>
      </c>
      <c r="K4784" s="6" t="s">
        <v>6325</v>
      </c>
      <c r="L4784" s="22">
        <v>0</v>
      </c>
    </row>
    <row r="4785" spans="2:12">
      <c r="B4785" s="6" t="s">
        <v>5650</v>
      </c>
      <c r="C4785" s="22">
        <v>27788</v>
      </c>
      <c r="E4785" s="6" t="s">
        <v>5674</v>
      </c>
      <c r="F4785" s="22">
        <v>0</v>
      </c>
      <c r="H4785" s="6" t="s">
        <v>6181</v>
      </c>
      <c r="I4785" s="22">
        <v>0</v>
      </c>
      <c r="K4785" s="6" t="s">
        <v>7443</v>
      </c>
      <c r="L4785" s="22">
        <v>78907</v>
      </c>
    </row>
    <row r="4786" spans="2:12">
      <c r="B4786" s="6" t="s">
        <v>5651</v>
      </c>
      <c r="C4786" s="22">
        <v>23164</v>
      </c>
      <c r="E4786" s="6" t="s">
        <v>5675</v>
      </c>
      <c r="F4786" s="22">
        <v>0</v>
      </c>
      <c r="H4786" s="6" t="s">
        <v>6182</v>
      </c>
      <c r="I4786" s="22">
        <v>0</v>
      </c>
      <c r="K4786" s="6" t="s">
        <v>6326</v>
      </c>
      <c r="L4786" s="22">
        <v>7474</v>
      </c>
    </row>
    <row r="4787" spans="2:12">
      <c r="B4787" s="6" t="s">
        <v>5652</v>
      </c>
      <c r="C4787" s="22">
        <v>0</v>
      </c>
      <c r="E4787" s="6" t="s">
        <v>5676</v>
      </c>
      <c r="F4787" s="22">
        <v>407250</v>
      </c>
      <c r="H4787" s="6" t="s">
        <v>6183</v>
      </c>
      <c r="I4787" s="22">
        <v>12614745</v>
      </c>
      <c r="K4787" s="6" t="s">
        <v>6329</v>
      </c>
      <c r="L4787" s="22">
        <v>2704617</v>
      </c>
    </row>
    <row r="4788" spans="2:12">
      <c r="B4788" s="6" t="s">
        <v>5653</v>
      </c>
      <c r="C4788" s="22">
        <v>128638</v>
      </c>
      <c r="E4788" s="6" t="s">
        <v>5677</v>
      </c>
      <c r="F4788" s="22">
        <v>0</v>
      </c>
      <c r="H4788" s="6" t="s">
        <v>6184</v>
      </c>
      <c r="I4788" s="22">
        <v>375164</v>
      </c>
      <c r="K4788" s="6" t="s">
        <v>6331</v>
      </c>
      <c r="L4788" s="22">
        <v>0</v>
      </c>
    </row>
    <row r="4789" spans="2:12">
      <c r="B4789" s="6" t="s">
        <v>5654</v>
      </c>
      <c r="C4789" s="22">
        <v>26766</v>
      </c>
      <c r="E4789" s="6" t="s">
        <v>5678</v>
      </c>
      <c r="F4789" s="22">
        <v>274624</v>
      </c>
      <c r="H4789" s="6" t="s">
        <v>6185</v>
      </c>
      <c r="I4789" s="22">
        <v>0</v>
      </c>
      <c r="K4789" s="6" t="s">
        <v>6332</v>
      </c>
      <c r="L4789" s="22">
        <v>8393</v>
      </c>
    </row>
    <row r="4790" spans="2:12">
      <c r="B4790" s="6" t="s">
        <v>5655</v>
      </c>
      <c r="C4790" s="22">
        <v>0</v>
      </c>
      <c r="E4790" s="6" t="s">
        <v>5679</v>
      </c>
      <c r="F4790" s="22">
        <v>98582</v>
      </c>
      <c r="H4790" s="6" t="s">
        <v>6186</v>
      </c>
      <c r="I4790" s="22">
        <v>140598</v>
      </c>
      <c r="K4790" s="6" t="s">
        <v>7004</v>
      </c>
      <c r="L4790" s="22">
        <v>0</v>
      </c>
    </row>
    <row r="4791" spans="2:12">
      <c r="B4791" s="6" t="s">
        <v>5656</v>
      </c>
      <c r="C4791" s="22">
        <v>596931</v>
      </c>
      <c r="E4791" s="6" t="s">
        <v>5680</v>
      </c>
      <c r="F4791" s="22">
        <v>0</v>
      </c>
      <c r="H4791" s="6" t="s">
        <v>6188</v>
      </c>
      <c r="I4791" s="22">
        <v>0</v>
      </c>
      <c r="K4791" s="6" t="s">
        <v>6333</v>
      </c>
      <c r="L4791" s="22">
        <v>677347</v>
      </c>
    </row>
    <row r="4792" spans="2:12">
      <c r="B4792" s="6" t="s">
        <v>5657</v>
      </c>
      <c r="C4792" s="22">
        <v>0</v>
      </c>
      <c r="E4792" s="6" t="s">
        <v>5681</v>
      </c>
      <c r="F4792" s="22">
        <v>43022</v>
      </c>
      <c r="H4792" s="6" t="s">
        <v>6190</v>
      </c>
      <c r="I4792" s="22">
        <v>107973</v>
      </c>
      <c r="K4792" s="6" t="s">
        <v>6335</v>
      </c>
      <c r="L4792" s="22">
        <v>1963660</v>
      </c>
    </row>
    <row r="4793" spans="2:12">
      <c r="B4793" s="6" t="s">
        <v>5658</v>
      </c>
      <c r="C4793" s="22">
        <v>0</v>
      </c>
      <c r="E4793" s="6" t="s">
        <v>5682</v>
      </c>
      <c r="F4793" s="22">
        <v>67122</v>
      </c>
      <c r="H4793" s="6" t="s">
        <v>6191</v>
      </c>
      <c r="I4793" s="22">
        <v>0</v>
      </c>
      <c r="K4793" s="6" t="s">
        <v>7005</v>
      </c>
      <c r="L4793" s="22">
        <v>0</v>
      </c>
    </row>
    <row r="4794" spans="2:12">
      <c r="B4794" s="6" t="s">
        <v>5659</v>
      </c>
      <c r="C4794" s="22">
        <v>166659</v>
      </c>
      <c r="E4794" s="6" t="s">
        <v>5683</v>
      </c>
      <c r="F4794" s="22">
        <v>836001</v>
      </c>
      <c r="H4794" s="6" t="s">
        <v>6193</v>
      </c>
      <c r="I4794" s="22">
        <v>0</v>
      </c>
      <c r="K4794" s="6" t="s">
        <v>6337</v>
      </c>
      <c r="L4794" s="22">
        <v>0</v>
      </c>
    </row>
    <row r="4795" spans="2:12">
      <c r="B4795" s="6" t="s">
        <v>5660</v>
      </c>
      <c r="C4795" s="22">
        <v>193081</v>
      </c>
      <c r="E4795" s="6" t="s">
        <v>5685</v>
      </c>
      <c r="F4795" s="22">
        <v>0</v>
      </c>
      <c r="H4795" s="6" t="s">
        <v>6194</v>
      </c>
      <c r="I4795" s="22">
        <v>7559</v>
      </c>
      <c r="K4795" s="6" t="s">
        <v>6338</v>
      </c>
      <c r="L4795" s="22">
        <v>469854</v>
      </c>
    </row>
    <row r="4796" spans="2:12">
      <c r="B4796" s="6" t="s">
        <v>5661</v>
      </c>
      <c r="C4796" s="22">
        <v>0</v>
      </c>
      <c r="E4796" s="6" t="s">
        <v>5686</v>
      </c>
      <c r="F4796" s="22">
        <v>126144</v>
      </c>
      <c r="H4796" s="6" t="s">
        <v>6195</v>
      </c>
      <c r="I4796" s="22">
        <v>239251</v>
      </c>
      <c r="K4796" s="6" t="s">
        <v>7444</v>
      </c>
      <c r="L4796" s="22">
        <v>386531</v>
      </c>
    </row>
    <row r="4797" spans="2:12">
      <c r="B4797" s="6" t="s">
        <v>5662</v>
      </c>
      <c r="C4797" s="22">
        <v>0</v>
      </c>
      <c r="E4797" s="6" t="s">
        <v>5687</v>
      </c>
      <c r="F4797" s="22">
        <v>0</v>
      </c>
      <c r="H4797" s="6" t="s">
        <v>6196</v>
      </c>
      <c r="I4797" s="22">
        <v>0</v>
      </c>
      <c r="K4797" s="6" t="s">
        <v>6341</v>
      </c>
      <c r="L4797" s="22">
        <v>42476</v>
      </c>
    </row>
    <row r="4798" spans="2:12">
      <c r="B4798" s="6" t="s">
        <v>5663</v>
      </c>
      <c r="C4798" s="22">
        <v>1255199</v>
      </c>
      <c r="E4798" s="6" t="s">
        <v>5688</v>
      </c>
      <c r="F4798" s="22">
        <v>7850968</v>
      </c>
      <c r="H4798" s="6" t="s">
        <v>6197</v>
      </c>
      <c r="I4798" s="22">
        <v>219066</v>
      </c>
      <c r="K4798" s="6" t="s">
        <v>6342</v>
      </c>
      <c r="L4798" s="22">
        <v>0</v>
      </c>
    </row>
    <row r="4799" spans="2:12">
      <c r="B4799" s="6" t="s">
        <v>5664</v>
      </c>
      <c r="C4799" s="22">
        <v>0</v>
      </c>
      <c r="E4799" s="6" t="s">
        <v>5689</v>
      </c>
      <c r="F4799" s="22">
        <v>0</v>
      </c>
      <c r="H4799" s="6" t="s">
        <v>6198</v>
      </c>
      <c r="I4799" s="22">
        <v>12607</v>
      </c>
      <c r="K4799" s="6" t="s">
        <v>6344</v>
      </c>
      <c r="L4799" s="22">
        <v>37857</v>
      </c>
    </row>
    <row r="4800" spans="2:12">
      <c r="B4800" s="6" t="s">
        <v>5665</v>
      </c>
      <c r="C4800" s="22">
        <v>0</v>
      </c>
      <c r="E4800" s="6" t="s">
        <v>5690</v>
      </c>
      <c r="F4800" s="22">
        <v>0</v>
      </c>
      <c r="H4800" s="6" t="s">
        <v>6199</v>
      </c>
      <c r="I4800" s="22">
        <v>0</v>
      </c>
      <c r="K4800" s="6" t="s">
        <v>7852</v>
      </c>
      <c r="L4800" s="22">
        <v>0</v>
      </c>
    </row>
    <row r="4801" spans="2:12">
      <c r="B4801" s="6" t="s">
        <v>5666</v>
      </c>
      <c r="C4801" s="22">
        <v>0</v>
      </c>
      <c r="E4801" s="6" t="s">
        <v>5691</v>
      </c>
      <c r="F4801" s="22">
        <v>0</v>
      </c>
      <c r="H4801" s="6" t="s">
        <v>6200</v>
      </c>
      <c r="I4801" s="22">
        <v>0</v>
      </c>
      <c r="K4801" s="6" t="s">
        <v>7445</v>
      </c>
      <c r="L4801" s="22">
        <v>206104</v>
      </c>
    </row>
    <row r="4802" spans="2:12">
      <c r="B4802" s="6" t="s">
        <v>5667</v>
      </c>
      <c r="C4802" s="22">
        <v>275308</v>
      </c>
      <c r="E4802" s="6" t="s">
        <v>5693</v>
      </c>
      <c r="F4802" s="22">
        <v>0</v>
      </c>
      <c r="H4802" s="6" t="s">
        <v>6201</v>
      </c>
      <c r="I4802" s="22">
        <v>631</v>
      </c>
      <c r="K4802" s="6" t="s">
        <v>6346</v>
      </c>
      <c r="L4802" s="22">
        <v>376037</v>
      </c>
    </row>
    <row r="4803" spans="2:12">
      <c r="B4803" s="6" t="s">
        <v>5668</v>
      </c>
      <c r="C4803" s="22">
        <v>0</v>
      </c>
      <c r="E4803" s="6" t="s">
        <v>5694</v>
      </c>
      <c r="F4803" s="22">
        <v>0</v>
      </c>
      <c r="H4803" s="6" t="s">
        <v>6202</v>
      </c>
      <c r="I4803" s="22">
        <v>723786</v>
      </c>
      <c r="K4803" s="6" t="s">
        <v>7446</v>
      </c>
      <c r="L4803" s="22">
        <v>0</v>
      </c>
    </row>
    <row r="4804" spans="2:12">
      <c r="B4804" s="6" t="s">
        <v>5669</v>
      </c>
      <c r="C4804" s="22">
        <v>271616</v>
      </c>
      <c r="E4804" s="6" t="s">
        <v>5695</v>
      </c>
      <c r="F4804" s="22">
        <v>226575</v>
      </c>
      <c r="H4804" s="6" t="s">
        <v>6203</v>
      </c>
      <c r="I4804" s="22">
        <v>783500</v>
      </c>
      <c r="K4804" s="6" t="s">
        <v>6349</v>
      </c>
      <c r="L4804" s="22">
        <v>0</v>
      </c>
    </row>
    <row r="4805" spans="2:12">
      <c r="B4805" s="6" t="s">
        <v>5670</v>
      </c>
      <c r="C4805" s="22">
        <v>0</v>
      </c>
      <c r="E4805" s="6" t="s">
        <v>5696</v>
      </c>
      <c r="F4805" s="22">
        <v>0</v>
      </c>
      <c r="H4805" s="6" t="s">
        <v>6204</v>
      </c>
      <c r="I4805" s="22">
        <v>0</v>
      </c>
      <c r="K4805" s="6" t="s">
        <v>6350</v>
      </c>
      <c r="L4805" s="22">
        <v>27529</v>
      </c>
    </row>
    <row r="4806" spans="2:12">
      <c r="B4806" s="6" t="s">
        <v>5671</v>
      </c>
      <c r="C4806" s="22">
        <v>810301</v>
      </c>
      <c r="E4806" s="6" t="s">
        <v>5697</v>
      </c>
      <c r="F4806" s="22">
        <v>400958</v>
      </c>
      <c r="H4806" s="6" t="s">
        <v>6205</v>
      </c>
      <c r="I4806" s="22">
        <v>0</v>
      </c>
      <c r="K4806" s="6" t="s">
        <v>6351</v>
      </c>
      <c r="L4806" s="22">
        <v>385069</v>
      </c>
    </row>
    <row r="4807" spans="2:12">
      <c r="B4807" s="6" t="s">
        <v>5672</v>
      </c>
      <c r="C4807" s="22">
        <v>476060</v>
      </c>
      <c r="E4807" s="6" t="s">
        <v>5698</v>
      </c>
      <c r="F4807" s="22">
        <v>439495</v>
      </c>
      <c r="H4807" s="6" t="s">
        <v>6206</v>
      </c>
      <c r="I4807" s="22">
        <v>268065</v>
      </c>
      <c r="K4807" s="6" t="s">
        <v>6352</v>
      </c>
      <c r="L4807" s="22">
        <v>1629285</v>
      </c>
    </row>
    <row r="4808" spans="2:12">
      <c r="B4808" s="6" t="s">
        <v>5673</v>
      </c>
      <c r="C4808" s="22">
        <v>1337875</v>
      </c>
      <c r="E4808" s="6" t="s">
        <v>5699</v>
      </c>
      <c r="F4808" s="22">
        <v>4226687</v>
      </c>
      <c r="H4808" s="6" t="s">
        <v>6990</v>
      </c>
      <c r="I4808" s="22">
        <v>872751</v>
      </c>
      <c r="K4808" s="6" t="s">
        <v>6353</v>
      </c>
      <c r="L4808" s="22">
        <v>257116</v>
      </c>
    </row>
    <row r="4809" spans="2:12">
      <c r="B4809" s="6" t="s">
        <v>5674</v>
      </c>
      <c r="C4809" s="22">
        <v>0</v>
      </c>
      <c r="E4809" s="6" t="s">
        <v>5700</v>
      </c>
      <c r="F4809" s="22">
        <v>0</v>
      </c>
      <c r="H4809" s="6" t="s">
        <v>6991</v>
      </c>
      <c r="I4809" s="22">
        <v>0</v>
      </c>
      <c r="K4809" s="6" t="s">
        <v>6354</v>
      </c>
      <c r="L4809" s="22">
        <v>634176</v>
      </c>
    </row>
    <row r="4810" spans="2:12">
      <c r="B4810" s="6" t="s">
        <v>5675</v>
      </c>
      <c r="C4810" s="22">
        <v>14336</v>
      </c>
      <c r="E4810" s="6" t="s">
        <v>5701</v>
      </c>
      <c r="F4810" s="22">
        <v>160679</v>
      </c>
      <c r="H4810" s="6" t="s">
        <v>6208</v>
      </c>
      <c r="I4810" s="22">
        <v>6400276</v>
      </c>
      <c r="K4810" s="6" t="s">
        <v>6355</v>
      </c>
      <c r="L4810" s="22">
        <v>86050</v>
      </c>
    </row>
    <row r="4811" spans="2:12">
      <c r="B4811" s="6" t="s">
        <v>5676</v>
      </c>
      <c r="C4811" s="22">
        <v>167540</v>
      </c>
      <c r="E4811" s="6" t="s">
        <v>5702</v>
      </c>
      <c r="F4811" s="22">
        <v>0</v>
      </c>
      <c r="H4811" s="6" t="s">
        <v>6209</v>
      </c>
      <c r="I4811" s="22">
        <v>2823565</v>
      </c>
      <c r="K4811" s="6" t="s">
        <v>6356</v>
      </c>
      <c r="L4811" s="22">
        <v>188734</v>
      </c>
    </row>
    <row r="4812" spans="2:12">
      <c r="B4812" s="6" t="s">
        <v>5677</v>
      </c>
      <c r="C4812" s="22">
        <v>11250</v>
      </c>
      <c r="E4812" s="6" t="s">
        <v>5703</v>
      </c>
      <c r="F4812" s="22">
        <v>67800</v>
      </c>
      <c r="H4812" s="6" t="s">
        <v>6211</v>
      </c>
      <c r="I4812" s="22">
        <v>1722212</v>
      </c>
      <c r="K4812" s="6" t="s">
        <v>7006</v>
      </c>
      <c r="L4812" s="22">
        <v>0</v>
      </c>
    </row>
    <row r="4813" spans="2:12">
      <c r="B4813" s="6" t="s">
        <v>5678</v>
      </c>
      <c r="C4813" s="22">
        <v>325579</v>
      </c>
      <c r="E4813" s="6" t="s">
        <v>5704</v>
      </c>
      <c r="F4813" s="22">
        <v>2828400</v>
      </c>
      <c r="H4813" s="6" t="s">
        <v>6212</v>
      </c>
      <c r="I4813" s="22">
        <v>25000</v>
      </c>
      <c r="K4813" s="6" t="s">
        <v>6358</v>
      </c>
      <c r="L4813" s="22">
        <v>83519</v>
      </c>
    </row>
    <row r="4814" spans="2:12">
      <c r="B4814" s="6" t="s">
        <v>5679</v>
      </c>
      <c r="C4814" s="22">
        <v>79185</v>
      </c>
      <c r="E4814" s="6" t="s">
        <v>5705</v>
      </c>
      <c r="F4814" s="22">
        <v>1463639</v>
      </c>
      <c r="H4814" s="6" t="s">
        <v>6213</v>
      </c>
      <c r="I4814" s="22">
        <v>0</v>
      </c>
      <c r="K4814" s="6" t="s">
        <v>6359</v>
      </c>
      <c r="L4814" s="22">
        <v>68971</v>
      </c>
    </row>
    <row r="4815" spans="2:12">
      <c r="B4815" s="6" t="s">
        <v>5680</v>
      </c>
      <c r="C4815" s="22">
        <v>0</v>
      </c>
      <c r="E4815" s="6" t="s">
        <v>5706</v>
      </c>
      <c r="F4815" s="22">
        <v>0</v>
      </c>
      <c r="H4815" s="6" t="s">
        <v>6992</v>
      </c>
      <c r="I4815" s="22">
        <v>0</v>
      </c>
      <c r="K4815" s="6" t="s">
        <v>7853</v>
      </c>
      <c r="L4815" s="22">
        <v>0</v>
      </c>
    </row>
    <row r="4816" spans="2:12">
      <c r="B4816" s="6" t="s">
        <v>5681</v>
      </c>
      <c r="C4816" s="22">
        <v>0</v>
      </c>
      <c r="E4816" s="6" t="s">
        <v>5707</v>
      </c>
      <c r="F4816" s="22">
        <v>13832</v>
      </c>
      <c r="H4816" s="6" t="s">
        <v>6216</v>
      </c>
      <c r="I4816" s="22">
        <v>6423182</v>
      </c>
      <c r="K4816" s="6" t="s">
        <v>6360</v>
      </c>
      <c r="L4816" s="22">
        <v>0</v>
      </c>
    </row>
    <row r="4817" spans="2:12">
      <c r="B4817" s="6" t="s">
        <v>5682</v>
      </c>
      <c r="C4817" s="22">
        <v>135878</v>
      </c>
      <c r="E4817" s="6" t="s">
        <v>5709</v>
      </c>
      <c r="F4817" s="22">
        <v>16800</v>
      </c>
      <c r="H4817" s="6" t="s">
        <v>7431</v>
      </c>
      <c r="I4817" s="22">
        <v>0</v>
      </c>
      <c r="K4817" s="6" t="s">
        <v>7854</v>
      </c>
      <c r="L4817" s="22">
        <v>0</v>
      </c>
    </row>
    <row r="4818" spans="2:12">
      <c r="B4818" s="6" t="s">
        <v>5683</v>
      </c>
      <c r="C4818" s="22">
        <v>1004295</v>
      </c>
      <c r="E4818" s="6" t="s">
        <v>5710</v>
      </c>
      <c r="F4818" s="22">
        <v>180288</v>
      </c>
      <c r="H4818" s="6" t="s">
        <v>6217</v>
      </c>
      <c r="I4818" s="22">
        <v>31639</v>
      </c>
      <c r="K4818" s="6" t="s">
        <v>6362</v>
      </c>
      <c r="L4818" s="22">
        <v>260524</v>
      </c>
    </row>
    <row r="4819" spans="2:12">
      <c r="B4819" s="6" t="s">
        <v>5684</v>
      </c>
      <c r="C4819" s="22">
        <v>0</v>
      </c>
      <c r="E4819" s="6" t="s">
        <v>5711</v>
      </c>
      <c r="F4819" s="22">
        <v>0</v>
      </c>
      <c r="H4819" s="6" t="s">
        <v>6218</v>
      </c>
      <c r="I4819" s="22">
        <v>0</v>
      </c>
      <c r="K4819" s="6" t="s">
        <v>6363</v>
      </c>
      <c r="L4819" s="22">
        <v>0</v>
      </c>
    </row>
    <row r="4820" spans="2:12">
      <c r="B4820" s="6" t="s">
        <v>5685</v>
      </c>
      <c r="C4820" s="22">
        <v>0</v>
      </c>
      <c r="E4820" s="6" t="s">
        <v>5713</v>
      </c>
      <c r="F4820" s="22">
        <v>0</v>
      </c>
      <c r="H4820" s="6" t="s">
        <v>6219</v>
      </c>
      <c r="I4820" s="22">
        <v>17147834</v>
      </c>
      <c r="K4820" s="6" t="s">
        <v>6365</v>
      </c>
      <c r="L4820" s="22">
        <v>0</v>
      </c>
    </row>
    <row r="4821" spans="2:12">
      <c r="B4821" s="6" t="s">
        <v>5686</v>
      </c>
      <c r="C4821" s="22">
        <v>121415</v>
      </c>
      <c r="E4821" s="6" t="s">
        <v>5714</v>
      </c>
      <c r="F4821" s="22">
        <v>47281</v>
      </c>
      <c r="H4821" s="6" t="s">
        <v>6220</v>
      </c>
      <c r="I4821" s="22">
        <v>0</v>
      </c>
      <c r="K4821" s="6" t="s">
        <v>6366</v>
      </c>
      <c r="L4821" s="22">
        <v>185546</v>
      </c>
    </row>
    <row r="4822" spans="2:12">
      <c r="B4822" s="6" t="s">
        <v>5687</v>
      </c>
      <c r="C4822" s="22">
        <v>0</v>
      </c>
      <c r="E4822" s="6" t="s">
        <v>5715</v>
      </c>
      <c r="F4822" s="22">
        <v>0</v>
      </c>
      <c r="H4822" s="6" t="s">
        <v>6221</v>
      </c>
      <c r="I4822" s="22">
        <v>4790692</v>
      </c>
      <c r="K4822" s="6" t="s">
        <v>7007</v>
      </c>
      <c r="L4822" s="22">
        <v>0</v>
      </c>
    </row>
    <row r="4823" spans="2:12">
      <c r="B4823" s="6" t="s">
        <v>5688</v>
      </c>
      <c r="C4823" s="22">
        <v>3030564</v>
      </c>
      <c r="E4823" s="6" t="s">
        <v>5716</v>
      </c>
      <c r="F4823" s="22">
        <v>0</v>
      </c>
      <c r="H4823" s="6" t="s">
        <v>6222</v>
      </c>
      <c r="I4823" s="22">
        <v>26140</v>
      </c>
      <c r="K4823" s="6" t="s">
        <v>6367</v>
      </c>
      <c r="L4823" s="22">
        <v>0</v>
      </c>
    </row>
    <row r="4824" spans="2:12">
      <c r="B4824" s="6" t="s">
        <v>5689</v>
      </c>
      <c r="C4824" s="22">
        <v>88588</v>
      </c>
      <c r="E4824" s="6" t="s">
        <v>5717</v>
      </c>
      <c r="F4824" s="22">
        <v>2672510</v>
      </c>
      <c r="H4824" s="6" t="s">
        <v>7432</v>
      </c>
      <c r="I4824" s="22">
        <v>0</v>
      </c>
      <c r="K4824" s="6" t="s">
        <v>6369</v>
      </c>
      <c r="L4824" s="22">
        <v>0</v>
      </c>
    </row>
    <row r="4825" spans="2:12">
      <c r="B4825" s="6" t="s">
        <v>5690</v>
      </c>
      <c r="C4825" s="22">
        <v>0</v>
      </c>
      <c r="E4825" s="6" t="s">
        <v>5718</v>
      </c>
      <c r="F4825" s="22">
        <v>113642</v>
      </c>
      <c r="H4825" s="6" t="s">
        <v>7433</v>
      </c>
      <c r="I4825" s="22">
        <v>0</v>
      </c>
      <c r="K4825" s="6" t="s">
        <v>6370</v>
      </c>
      <c r="L4825" s="22">
        <v>192797</v>
      </c>
    </row>
    <row r="4826" spans="2:12">
      <c r="B4826" s="6" t="s">
        <v>5691</v>
      </c>
      <c r="C4826" s="22">
        <v>0</v>
      </c>
      <c r="E4826" s="6" t="s">
        <v>5719</v>
      </c>
      <c r="F4826" s="22">
        <v>0</v>
      </c>
      <c r="H4826" s="6" t="s">
        <v>6223</v>
      </c>
      <c r="I4826" s="22">
        <v>0</v>
      </c>
      <c r="K4826" s="6" t="s">
        <v>7008</v>
      </c>
      <c r="L4826" s="22">
        <v>122452</v>
      </c>
    </row>
    <row r="4827" spans="2:12">
      <c r="B4827" s="6" t="s">
        <v>5692</v>
      </c>
      <c r="C4827" s="22">
        <v>0</v>
      </c>
      <c r="E4827" s="6" t="s">
        <v>5721</v>
      </c>
      <c r="F4827" s="22">
        <v>127725</v>
      </c>
      <c r="H4827" s="6" t="s">
        <v>6225</v>
      </c>
      <c r="I4827" s="22">
        <v>372406</v>
      </c>
      <c r="K4827" s="6" t="s">
        <v>7009</v>
      </c>
      <c r="L4827" s="22">
        <v>0</v>
      </c>
    </row>
    <row r="4828" spans="2:12">
      <c r="B4828" s="6" t="s">
        <v>5693</v>
      </c>
      <c r="C4828" s="22">
        <v>0</v>
      </c>
      <c r="E4828" s="6" t="s">
        <v>5722</v>
      </c>
      <c r="F4828" s="22">
        <v>0</v>
      </c>
      <c r="H4828" s="6" t="s">
        <v>6226</v>
      </c>
      <c r="I4828" s="22">
        <v>0</v>
      </c>
      <c r="K4828" s="6" t="s">
        <v>6377</v>
      </c>
      <c r="L4828" s="22">
        <v>745866</v>
      </c>
    </row>
    <row r="4829" spans="2:12">
      <c r="B4829" s="6" t="s">
        <v>5694</v>
      </c>
      <c r="C4829" s="22">
        <v>0</v>
      </c>
      <c r="E4829" s="6" t="s">
        <v>5723</v>
      </c>
      <c r="F4829" s="22">
        <v>0</v>
      </c>
      <c r="H4829" s="6" t="s">
        <v>6227</v>
      </c>
      <c r="I4829" s="22">
        <v>0</v>
      </c>
      <c r="K4829" s="6" t="s">
        <v>6379</v>
      </c>
      <c r="L4829" s="22">
        <v>122862</v>
      </c>
    </row>
    <row r="4830" spans="2:12">
      <c r="B4830" s="6" t="s">
        <v>5695</v>
      </c>
      <c r="C4830" s="22">
        <v>359658</v>
      </c>
      <c r="E4830" s="6" t="s">
        <v>5724</v>
      </c>
      <c r="F4830" s="22">
        <v>0</v>
      </c>
      <c r="H4830" s="6" t="s">
        <v>6228</v>
      </c>
      <c r="I4830" s="22">
        <v>34952125</v>
      </c>
      <c r="K4830" s="6" t="s">
        <v>6380</v>
      </c>
      <c r="L4830" s="22">
        <v>723388</v>
      </c>
    </row>
    <row r="4831" spans="2:12">
      <c r="B4831" s="6" t="s">
        <v>5696</v>
      </c>
      <c r="C4831" s="22">
        <v>0</v>
      </c>
      <c r="E4831" s="6" t="s">
        <v>5725</v>
      </c>
      <c r="F4831" s="22">
        <v>3243</v>
      </c>
      <c r="H4831" s="6" t="s">
        <v>6229</v>
      </c>
      <c r="I4831" s="22">
        <v>395118</v>
      </c>
      <c r="K4831" s="6" t="s">
        <v>7855</v>
      </c>
      <c r="L4831" s="22">
        <v>35134</v>
      </c>
    </row>
    <row r="4832" spans="2:12">
      <c r="B4832" s="6" t="s">
        <v>5697</v>
      </c>
      <c r="C4832" s="22">
        <v>511730</v>
      </c>
      <c r="E4832" s="6" t="s">
        <v>5726</v>
      </c>
      <c r="F4832" s="22">
        <v>33344</v>
      </c>
      <c r="H4832" s="6" t="s">
        <v>7434</v>
      </c>
      <c r="I4832" s="22">
        <v>0</v>
      </c>
      <c r="K4832" s="6" t="s">
        <v>6381</v>
      </c>
      <c r="L4832" s="22">
        <v>70805</v>
      </c>
    </row>
    <row r="4833" spans="2:12">
      <c r="B4833" s="6" t="s">
        <v>5698</v>
      </c>
      <c r="C4833" s="22">
        <v>0</v>
      </c>
      <c r="E4833" s="6" t="s">
        <v>5727</v>
      </c>
      <c r="F4833" s="22">
        <v>126524</v>
      </c>
      <c r="H4833" s="6" t="s">
        <v>6230</v>
      </c>
      <c r="I4833" s="22">
        <v>640758</v>
      </c>
      <c r="K4833" s="6" t="s">
        <v>7011</v>
      </c>
      <c r="L4833" s="22">
        <v>0</v>
      </c>
    </row>
    <row r="4834" spans="2:12">
      <c r="B4834" s="6" t="s">
        <v>5699</v>
      </c>
      <c r="C4834" s="22">
        <v>28148</v>
      </c>
      <c r="E4834" s="6" t="s">
        <v>5728</v>
      </c>
      <c r="F4834" s="22">
        <v>0</v>
      </c>
      <c r="H4834" s="6" t="s">
        <v>6993</v>
      </c>
      <c r="I4834" s="22">
        <v>0</v>
      </c>
      <c r="K4834" s="6" t="s">
        <v>6382</v>
      </c>
      <c r="L4834" s="22">
        <v>75527</v>
      </c>
    </row>
    <row r="4835" spans="2:12">
      <c r="B4835" s="6" t="s">
        <v>5700</v>
      </c>
      <c r="C4835" s="22">
        <v>0</v>
      </c>
      <c r="E4835" s="6" t="s">
        <v>5729</v>
      </c>
      <c r="F4835" s="22">
        <v>178132</v>
      </c>
      <c r="H4835" s="6" t="s">
        <v>6231</v>
      </c>
      <c r="I4835" s="22">
        <v>288945</v>
      </c>
      <c r="K4835" s="6" t="s">
        <v>7012</v>
      </c>
      <c r="L4835" s="22">
        <v>0</v>
      </c>
    </row>
    <row r="4836" spans="2:12">
      <c r="B4836" s="6" t="s">
        <v>5701</v>
      </c>
      <c r="C4836" s="22">
        <v>135443</v>
      </c>
      <c r="E4836" s="6" t="s">
        <v>5730</v>
      </c>
      <c r="F4836" s="22">
        <v>0</v>
      </c>
      <c r="H4836" s="6" t="s">
        <v>7435</v>
      </c>
      <c r="I4836" s="22">
        <v>0</v>
      </c>
      <c r="K4836" s="6" t="s">
        <v>7447</v>
      </c>
      <c r="L4836" s="22">
        <v>0</v>
      </c>
    </row>
    <row r="4837" spans="2:12">
      <c r="B4837" s="6" t="s">
        <v>5702</v>
      </c>
      <c r="C4837" s="22">
        <v>0</v>
      </c>
      <c r="E4837" s="6" t="s">
        <v>5731</v>
      </c>
      <c r="F4837" s="22">
        <v>5035328</v>
      </c>
      <c r="H4837" s="6" t="s">
        <v>6994</v>
      </c>
      <c r="I4837" s="22">
        <v>0</v>
      </c>
      <c r="K4837" s="6" t="s">
        <v>6385</v>
      </c>
      <c r="L4837" s="22">
        <v>0</v>
      </c>
    </row>
    <row r="4838" spans="2:12">
      <c r="B4838" s="6" t="s">
        <v>5703</v>
      </c>
      <c r="C4838" s="22">
        <v>0</v>
      </c>
      <c r="E4838" s="6" t="s">
        <v>5732</v>
      </c>
      <c r="F4838" s="22">
        <v>0</v>
      </c>
      <c r="H4838" s="6" t="s">
        <v>6234</v>
      </c>
      <c r="I4838" s="22">
        <v>5678</v>
      </c>
      <c r="K4838" s="6" t="s">
        <v>7448</v>
      </c>
      <c r="L4838" s="22">
        <v>3098</v>
      </c>
    </row>
    <row r="4839" spans="2:12">
      <c r="B4839" s="6" t="s">
        <v>5704</v>
      </c>
      <c r="C4839" s="22">
        <v>2788418</v>
      </c>
      <c r="E4839" s="6" t="s">
        <v>5733</v>
      </c>
      <c r="F4839" s="22">
        <v>15213290</v>
      </c>
      <c r="H4839" s="6" t="s">
        <v>7436</v>
      </c>
      <c r="I4839" s="22">
        <v>17656</v>
      </c>
      <c r="K4839" s="6" t="s">
        <v>6386</v>
      </c>
      <c r="L4839" s="22">
        <v>1551777</v>
      </c>
    </row>
    <row r="4840" spans="2:12">
      <c r="B4840" s="6" t="s">
        <v>5705</v>
      </c>
      <c r="C4840" s="22">
        <v>952183</v>
      </c>
      <c r="E4840" s="6" t="s">
        <v>5734</v>
      </c>
      <c r="F4840" s="22">
        <v>3849242</v>
      </c>
      <c r="H4840" s="6" t="s">
        <v>6235</v>
      </c>
      <c r="I4840" s="22">
        <v>57305</v>
      </c>
      <c r="K4840" s="6" t="s">
        <v>6387</v>
      </c>
      <c r="L4840" s="22">
        <v>0</v>
      </c>
    </row>
    <row r="4841" spans="2:12">
      <c r="B4841" s="6" t="s">
        <v>5706</v>
      </c>
      <c r="C4841" s="22">
        <v>0</v>
      </c>
      <c r="E4841" s="6" t="s">
        <v>5735</v>
      </c>
      <c r="F4841" s="22">
        <v>2526684</v>
      </c>
      <c r="H4841" s="6" t="s">
        <v>6238</v>
      </c>
      <c r="I4841" s="22">
        <v>52342187</v>
      </c>
      <c r="K4841" s="6" t="s">
        <v>6388</v>
      </c>
      <c r="L4841" s="22">
        <v>122000</v>
      </c>
    </row>
    <row r="4842" spans="2:12">
      <c r="B4842" s="6" t="s">
        <v>5707</v>
      </c>
      <c r="C4842" s="22">
        <v>14602</v>
      </c>
      <c r="E4842" s="6" t="s">
        <v>5736</v>
      </c>
      <c r="F4842" s="22">
        <v>345304</v>
      </c>
      <c r="H4842" s="6" t="s">
        <v>6995</v>
      </c>
      <c r="I4842" s="22">
        <v>0</v>
      </c>
      <c r="K4842" s="6" t="s">
        <v>7449</v>
      </c>
      <c r="L4842" s="22">
        <v>265588</v>
      </c>
    </row>
    <row r="4843" spans="2:12">
      <c r="B4843" s="6" t="s">
        <v>5708</v>
      </c>
      <c r="C4843" s="22">
        <v>0</v>
      </c>
      <c r="E4843" s="6" t="s">
        <v>5737</v>
      </c>
      <c r="F4843" s="22">
        <v>0</v>
      </c>
      <c r="H4843" s="6" t="s">
        <v>6239</v>
      </c>
      <c r="I4843" s="22">
        <v>0</v>
      </c>
      <c r="K4843" s="6" t="s">
        <v>6394</v>
      </c>
      <c r="L4843" s="22">
        <v>64105</v>
      </c>
    </row>
    <row r="4844" spans="2:12">
      <c r="B4844" s="6" t="s">
        <v>5709</v>
      </c>
      <c r="C4844" s="22">
        <v>43355</v>
      </c>
      <c r="E4844" s="6" t="s">
        <v>5738</v>
      </c>
      <c r="F4844" s="22">
        <v>0</v>
      </c>
      <c r="H4844" s="6" t="s">
        <v>6240</v>
      </c>
      <c r="I4844" s="22">
        <v>6868143</v>
      </c>
      <c r="K4844" s="6" t="s">
        <v>6398</v>
      </c>
      <c r="L4844" s="22">
        <v>0</v>
      </c>
    </row>
    <row r="4845" spans="2:12">
      <c r="B4845" s="6" t="s">
        <v>5710</v>
      </c>
      <c r="C4845" s="22">
        <v>296266</v>
      </c>
      <c r="E4845" s="6" t="s">
        <v>6951</v>
      </c>
      <c r="F4845" s="22">
        <v>0</v>
      </c>
      <c r="H4845" s="6" t="s">
        <v>6242</v>
      </c>
      <c r="I4845" s="22">
        <v>240439</v>
      </c>
      <c r="K4845" s="6" t="s">
        <v>6400</v>
      </c>
      <c r="L4845" s="22">
        <v>74752</v>
      </c>
    </row>
    <row r="4846" spans="2:12">
      <c r="B4846" s="6" t="s">
        <v>5711</v>
      </c>
      <c r="C4846" s="22">
        <v>0</v>
      </c>
      <c r="E4846" s="6" t="s">
        <v>5739</v>
      </c>
      <c r="F4846" s="22">
        <v>0</v>
      </c>
      <c r="H4846" s="6" t="s">
        <v>6243</v>
      </c>
      <c r="I4846" s="22">
        <v>3691341</v>
      </c>
      <c r="K4846" s="6" t="s">
        <v>7013</v>
      </c>
      <c r="L4846" s="22">
        <v>0</v>
      </c>
    </row>
    <row r="4847" spans="2:12">
      <c r="B4847" s="6" t="s">
        <v>5712</v>
      </c>
      <c r="C4847" s="22">
        <v>0</v>
      </c>
      <c r="E4847" s="6" t="s">
        <v>5740</v>
      </c>
      <c r="F4847" s="22">
        <v>107</v>
      </c>
      <c r="H4847" s="6" t="s">
        <v>6245</v>
      </c>
      <c r="I4847" s="22">
        <v>0</v>
      </c>
      <c r="K4847" s="6" t="s">
        <v>6401</v>
      </c>
      <c r="L4847" s="22">
        <v>0</v>
      </c>
    </row>
    <row r="4848" spans="2:12">
      <c r="B4848" s="6" t="s">
        <v>5713</v>
      </c>
      <c r="C4848" s="22">
        <v>0</v>
      </c>
      <c r="E4848" s="6" t="s">
        <v>5741</v>
      </c>
      <c r="F4848" s="22">
        <v>0</v>
      </c>
      <c r="H4848" s="6" t="s">
        <v>6247</v>
      </c>
      <c r="I4848" s="22">
        <v>1669578</v>
      </c>
      <c r="K4848" s="6" t="s">
        <v>7014</v>
      </c>
      <c r="L4848" s="22">
        <v>155797</v>
      </c>
    </row>
    <row r="4849" spans="2:12">
      <c r="B4849" s="6" t="s">
        <v>5714</v>
      </c>
      <c r="C4849" s="22">
        <v>45256</v>
      </c>
      <c r="E4849" s="6" t="s">
        <v>5742</v>
      </c>
      <c r="F4849" s="22">
        <v>1406888</v>
      </c>
      <c r="H4849" s="6" t="s">
        <v>6248</v>
      </c>
      <c r="I4849" s="22">
        <v>39429</v>
      </c>
      <c r="K4849" s="6" t="s">
        <v>6402</v>
      </c>
      <c r="L4849" s="22">
        <v>151181</v>
      </c>
    </row>
    <row r="4850" spans="2:12">
      <c r="B4850" s="6" t="s">
        <v>5715</v>
      </c>
      <c r="C4850" s="22">
        <v>19719343</v>
      </c>
      <c r="E4850" s="6" t="s">
        <v>5743</v>
      </c>
      <c r="F4850" s="22">
        <v>457884</v>
      </c>
      <c r="H4850" s="6" t="s">
        <v>6250</v>
      </c>
      <c r="I4850" s="22">
        <v>0</v>
      </c>
      <c r="K4850" s="6" t="s">
        <v>7450</v>
      </c>
      <c r="L4850" s="22">
        <v>25831</v>
      </c>
    </row>
    <row r="4851" spans="2:12">
      <c r="B4851" s="6" t="s">
        <v>5716</v>
      </c>
      <c r="C4851" s="22">
        <v>0</v>
      </c>
      <c r="E4851" s="6" t="s">
        <v>5744</v>
      </c>
      <c r="F4851" s="22">
        <v>389042</v>
      </c>
      <c r="H4851" s="6" t="s">
        <v>6253</v>
      </c>
      <c r="I4851" s="22">
        <v>87667</v>
      </c>
      <c r="K4851" s="6" t="s">
        <v>7015</v>
      </c>
      <c r="L4851" s="22">
        <v>0</v>
      </c>
    </row>
    <row r="4852" spans="2:12">
      <c r="B4852" s="6" t="s">
        <v>5717</v>
      </c>
      <c r="C4852" s="22">
        <v>1434301</v>
      </c>
      <c r="E4852" s="6" t="s">
        <v>5745</v>
      </c>
      <c r="F4852" s="22">
        <v>46962276</v>
      </c>
      <c r="H4852" s="6" t="s">
        <v>6254</v>
      </c>
      <c r="I4852" s="22">
        <v>183899</v>
      </c>
      <c r="K4852" s="6" t="s">
        <v>6404</v>
      </c>
      <c r="L4852" s="22">
        <v>636398</v>
      </c>
    </row>
    <row r="4853" spans="2:12">
      <c r="B4853" s="6" t="s">
        <v>5718</v>
      </c>
      <c r="C4853" s="22">
        <v>428513</v>
      </c>
      <c r="E4853" s="6" t="s">
        <v>5746</v>
      </c>
      <c r="F4853" s="22">
        <v>66197</v>
      </c>
      <c r="H4853" s="6" t="s">
        <v>6255</v>
      </c>
      <c r="I4853" s="22">
        <v>1107158</v>
      </c>
      <c r="K4853" s="6" t="s">
        <v>6405</v>
      </c>
      <c r="L4853" s="22">
        <v>0</v>
      </c>
    </row>
    <row r="4854" spans="2:12">
      <c r="B4854" s="6" t="s">
        <v>5719</v>
      </c>
      <c r="C4854" s="22">
        <v>0</v>
      </c>
      <c r="E4854" s="6" t="s">
        <v>6952</v>
      </c>
      <c r="F4854" s="22">
        <v>0</v>
      </c>
      <c r="H4854" s="6" t="s">
        <v>6257</v>
      </c>
      <c r="I4854" s="22">
        <v>1606280</v>
      </c>
      <c r="K4854" s="6" t="s">
        <v>6406</v>
      </c>
      <c r="L4854" s="22">
        <v>582184</v>
      </c>
    </row>
    <row r="4855" spans="2:12">
      <c r="B4855" s="6" t="s">
        <v>5720</v>
      </c>
      <c r="C4855" s="22">
        <v>0</v>
      </c>
      <c r="E4855" s="6" t="s">
        <v>5747</v>
      </c>
      <c r="F4855" s="22">
        <v>0</v>
      </c>
      <c r="H4855" s="6" t="s">
        <v>7437</v>
      </c>
      <c r="I4855" s="22">
        <v>0</v>
      </c>
      <c r="K4855" s="6" t="s">
        <v>6407</v>
      </c>
      <c r="L4855" s="22">
        <v>20752</v>
      </c>
    </row>
    <row r="4856" spans="2:12">
      <c r="B4856" s="6" t="s">
        <v>5721</v>
      </c>
      <c r="C4856" s="22">
        <v>341979</v>
      </c>
      <c r="E4856" s="6" t="s">
        <v>5748</v>
      </c>
      <c r="F4856" s="22">
        <v>61107</v>
      </c>
      <c r="H4856" s="6" t="s">
        <v>6259</v>
      </c>
      <c r="I4856" s="22">
        <v>3226473</v>
      </c>
      <c r="K4856" s="6" t="s">
        <v>6409</v>
      </c>
      <c r="L4856" s="22">
        <v>227703</v>
      </c>
    </row>
    <row r="4857" spans="2:12">
      <c r="B4857" s="6" t="s">
        <v>5722</v>
      </c>
      <c r="C4857" s="22">
        <v>0</v>
      </c>
      <c r="E4857" s="6" t="s">
        <v>5749</v>
      </c>
      <c r="F4857" s="22">
        <v>0</v>
      </c>
      <c r="H4857" s="6" t="s">
        <v>6996</v>
      </c>
      <c r="I4857" s="22">
        <v>1122952</v>
      </c>
      <c r="K4857" s="6" t="s">
        <v>7856</v>
      </c>
      <c r="L4857" s="22">
        <v>0</v>
      </c>
    </row>
    <row r="4858" spans="2:12">
      <c r="B4858" s="6" t="s">
        <v>5723</v>
      </c>
      <c r="C4858" s="22">
        <v>0</v>
      </c>
      <c r="E4858" s="6" t="s">
        <v>5750</v>
      </c>
      <c r="F4858" s="22">
        <v>437326</v>
      </c>
      <c r="H4858" s="6" t="s">
        <v>6260</v>
      </c>
      <c r="I4858" s="22">
        <v>161544</v>
      </c>
      <c r="K4858" s="6" t="s">
        <v>7451</v>
      </c>
      <c r="L4858" s="22">
        <v>0</v>
      </c>
    </row>
    <row r="4859" spans="2:12">
      <c r="B4859" s="6" t="s">
        <v>5724</v>
      </c>
      <c r="C4859" s="22">
        <v>0</v>
      </c>
      <c r="E4859" s="6" t="s">
        <v>5751</v>
      </c>
      <c r="F4859" s="22">
        <v>0</v>
      </c>
      <c r="H4859" s="6" t="s">
        <v>6997</v>
      </c>
      <c r="I4859" s="22">
        <v>0</v>
      </c>
      <c r="K4859" s="6" t="s">
        <v>6412</v>
      </c>
      <c r="L4859" s="22">
        <v>73558</v>
      </c>
    </row>
    <row r="4860" spans="2:12">
      <c r="B4860" s="6" t="s">
        <v>5725</v>
      </c>
      <c r="C4860" s="22">
        <v>0</v>
      </c>
      <c r="E4860" s="6" t="s">
        <v>5752</v>
      </c>
      <c r="F4860" s="22">
        <v>0</v>
      </c>
      <c r="H4860" s="6" t="s">
        <v>6261</v>
      </c>
      <c r="I4860" s="22">
        <v>0</v>
      </c>
      <c r="K4860" s="6" t="s">
        <v>6413</v>
      </c>
      <c r="L4860" s="22">
        <v>13162584</v>
      </c>
    </row>
    <row r="4861" spans="2:12">
      <c r="B4861" s="6" t="s">
        <v>5726</v>
      </c>
      <c r="C4861" s="22">
        <v>0</v>
      </c>
      <c r="E4861" s="6" t="s">
        <v>5753</v>
      </c>
      <c r="F4861" s="22">
        <v>0</v>
      </c>
      <c r="H4861" s="6" t="s">
        <v>6262</v>
      </c>
      <c r="I4861" s="22">
        <v>88235</v>
      </c>
      <c r="K4861" s="6" t="s">
        <v>6415</v>
      </c>
      <c r="L4861" s="22">
        <v>47439</v>
      </c>
    </row>
    <row r="4862" spans="2:12">
      <c r="B4862" s="6" t="s">
        <v>5727</v>
      </c>
      <c r="C4862" s="22">
        <v>0</v>
      </c>
      <c r="E4862" s="6" t="s">
        <v>5754</v>
      </c>
      <c r="F4862" s="22">
        <v>0</v>
      </c>
      <c r="H4862" s="6" t="s">
        <v>6263</v>
      </c>
      <c r="I4862" s="22">
        <v>22082</v>
      </c>
      <c r="K4862" s="6" t="s">
        <v>6417</v>
      </c>
      <c r="L4862" s="22">
        <v>13869155</v>
      </c>
    </row>
    <row r="4863" spans="2:12">
      <c r="B4863" s="6" t="s">
        <v>5728</v>
      </c>
      <c r="C4863" s="22">
        <v>0</v>
      </c>
      <c r="E4863" s="6" t="s">
        <v>5755</v>
      </c>
      <c r="F4863" s="22">
        <v>2044821</v>
      </c>
      <c r="H4863" s="6" t="s">
        <v>6264</v>
      </c>
      <c r="I4863" s="22">
        <v>69600</v>
      </c>
      <c r="K4863" s="6" t="s">
        <v>6419</v>
      </c>
      <c r="L4863" s="22">
        <v>861712</v>
      </c>
    </row>
    <row r="4864" spans="2:12">
      <c r="B4864" s="6" t="s">
        <v>5729</v>
      </c>
      <c r="C4864" s="22">
        <v>183472</v>
      </c>
      <c r="E4864" s="6" t="s">
        <v>5756</v>
      </c>
      <c r="F4864" s="22">
        <v>4231202</v>
      </c>
      <c r="H4864" s="6" t="s">
        <v>6998</v>
      </c>
      <c r="I4864" s="22">
        <v>0</v>
      </c>
      <c r="K4864" s="6" t="s">
        <v>6422</v>
      </c>
      <c r="L4864" s="22">
        <v>0</v>
      </c>
    </row>
    <row r="4865" spans="2:12">
      <c r="B4865" s="6" t="s">
        <v>5730</v>
      </c>
      <c r="C4865" s="22">
        <v>0</v>
      </c>
      <c r="E4865" s="6" t="s">
        <v>5757</v>
      </c>
      <c r="F4865" s="22">
        <v>42218</v>
      </c>
      <c r="H4865" s="6" t="s">
        <v>6266</v>
      </c>
      <c r="I4865" s="22">
        <v>147550</v>
      </c>
      <c r="K4865" s="6" t="s">
        <v>7016</v>
      </c>
      <c r="L4865" s="22">
        <v>0</v>
      </c>
    </row>
    <row r="4866" spans="2:12">
      <c r="B4866" s="6" t="s">
        <v>5731</v>
      </c>
      <c r="C4866" s="22">
        <v>4535275</v>
      </c>
      <c r="E4866" s="6" t="s">
        <v>5759</v>
      </c>
      <c r="F4866" s="22">
        <v>0</v>
      </c>
      <c r="H4866" s="6" t="s">
        <v>6999</v>
      </c>
      <c r="I4866" s="22">
        <v>0</v>
      </c>
      <c r="K4866" s="6" t="s">
        <v>6425</v>
      </c>
      <c r="L4866" s="22">
        <v>0</v>
      </c>
    </row>
    <row r="4867" spans="2:12">
      <c r="B4867" s="6" t="s">
        <v>5732</v>
      </c>
      <c r="C4867" s="22">
        <v>41650</v>
      </c>
      <c r="E4867" s="6" t="s">
        <v>5760</v>
      </c>
      <c r="F4867" s="22">
        <v>0</v>
      </c>
      <c r="H4867" s="6" t="s">
        <v>6268</v>
      </c>
      <c r="I4867" s="22">
        <v>1289538</v>
      </c>
      <c r="K4867" s="6" t="s">
        <v>7452</v>
      </c>
      <c r="L4867" s="22">
        <v>0</v>
      </c>
    </row>
    <row r="4868" spans="2:12">
      <c r="B4868" s="6" t="s">
        <v>5733</v>
      </c>
      <c r="C4868" s="22">
        <v>14848741</v>
      </c>
      <c r="E4868" s="6" t="s">
        <v>5761</v>
      </c>
      <c r="F4868" s="22">
        <v>0</v>
      </c>
      <c r="H4868" s="6" t="s">
        <v>6270</v>
      </c>
      <c r="I4868" s="22">
        <v>0</v>
      </c>
      <c r="K4868" s="6" t="s">
        <v>6426</v>
      </c>
      <c r="L4868" s="22">
        <v>4311725</v>
      </c>
    </row>
    <row r="4869" spans="2:12">
      <c r="B4869" s="6" t="s">
        <v>5734</v>
      </c>
      <c r="C4869" s="22">
        <v>2546199</v>
      </c>
      <c r="E4869" s="6" t="s">
        <v>5763</v>
      </c>
      <c r="F4869" s="22">
        <v>0</v>
      </c>
      <c r="H4869" s="6" t="s">
        <v>7000</v>
      </c>
      <c r="I4869" s="22">
        <v>63398</v>
      </c>
      <c r="K4869" s="6" t="s">
        <v>6429</v>
      </c>
      <c r="L4869" s="22">
        <v>0</v>
      </c>
    </row>
    <row r="4870" spans="2:12">
      <c r="B4870" s="6" t="s">
        <v>5735</v>
      </c>
      <c r="C4870" s="22">
        <v>158217</v>
      </c>
      <c r="E4870" s="6" t="s">
        <v>5764</v>
      </c>
      <c r="F4870" s="22">
        <v>21529</v>
      </c>
      <c r="H4870" s="6" t="s">
        <v>6271</v>
      </c>
      <c r="I4870" s="22">
        <v>1542812</v>
      </c>
      <c r="K4870" s="6" t="s">
        <v>6434</v>
      </c>
      <c r="L4870" s="22">
        <v>591339</v>
      </c>
    </row>
    <row r="4871" spans="2:12">
      <c r="B4871" s="6" t="s">
        <v>5736</v>
      </c>
      <c r="C4871" s="22">
        <v>2288009</v>
      </c>
      <c r="E4871" s="6" t="s">
        <v>5765</v>
      </c>
      <c r="F4871" s="22">
        <v>1839273</v>
      </c>
      <c r="H4871" s="6" t="s">
        <v>6272</v>
      </c>
      <c r="I4871" s="22">
        <v>0</v>
      </c>
      <c r="K4871" s="6" t="s">
        <v>6435</v>
      </c>
      <c r="L4871" s="22">
        <v>122330</v>
      </c>
    </row>
    <row r="4872" spans="2:12">
      <c r="B4872" s="6" t="s">
        <v>5737</v>
      </c>
      <c r="C4872" s="22">
        <v>0</v>
      </c>
      <c r="E4872" s="6" t="s">
        <v>5766</v>
      </c>
      <c r="F4872" s="22">
        <v>805868</v>
      </c>
      <c r="H4872" s="6" t="s">
        <v>7001</v>
      </c>
      <c r="I4872" s="22">
        <v>0</v>
      </c>
      <c r="K4872" s="6" t="s">
        <v>6436</v>
      </c>
      <c r="L4872" s="22">
        <v>458844</v>
      </c>
    </row>
    <row r="4873" spans="2:12">
      <c r="B4873" s="6" t="s">
        <v>5738</v>
      </c>
      <c r="C4873" s="22">
        <v>0</v>
      </c>
      <c r="E4873" s="6" t="s">
        <v>5767</v>
      </c>
      <c r="F4873" s="22">
        <v>70</v>
      </c>
      <c r="H4873" s="6" t="s">
        <v>6273</v>
      </c>
      <c r="I4873" s="22">
        <v>237295</v>
      </c>
      <c r="K4873" s="6" t="s">
        <v>6437</v>
      </c>
      <c r="L4873" s="22">
        <v>79979</v>
      </c>
    </row>
    <row r="4874" spans="2:12">
      <c r="B4874" s="6" t="s">
        <v>5739</v>
      </c>
      <c r="C4874" s="22">
        <v>0</v>
      </c>
      <c r="E4874" s="6" t="s">
        <v>5768</v>
      </c>
      <c r="F4874" s="22">
        <v>0</v>
      </c>
      <c r="H4874" s="6" t="s">
        <v>6274</v>
      </c>
      <c r="I4874" s="22">
        <v>41000</v>
      </c>
      <c r="K4874" s="6" t="s">
        <v>6438</v>
      </c>
      <c r="L4874" s="22">
        <v>0</v>
      </c>
    </row>
    <row r="4875" spans="2:12">
      <c r="B4875" s="6" t="s">
        <v>5740</v>
      </c>
      <c r="C4875" s="22">
        <v>0</v>
      </c>
      <c r="E4875" s="6" t="s">
        <v>5769</v>
      </c>
      <c r="F4875" s="22">
        <v>202085</v>
      </c>
      <c r="H4875" s="6" t="s">
        <v>6275</v>
      </c>
      <c r="I4875" s="22">
        <v>2419200</v>
      </c>
      <c r="K4875" s="6" t="s">
        <v>6439</v>
      </c>
      <c r="L4875" s="22">
        <v>213129</v>
      </c>
    </row>
    <row r="4876" spans="2:12">
      <c r="B4876" s="6" t="s">
        <v>5741</v>
      </c>
      <c r="C4876" s="22">
        <v>50346</v>
      </c>
      <c r="E4876" s="6" t="s">
        <v>5770</v>
      </c>
      <c r="F4876" s="22">
        <v>909980</v>
      </c>
      <c r="H4876" s="6" t="s">
        <v>6276</v>
      </c>
      <c r="I4876" s="22">
        <v>17175537</v>
      </c>
      <c r="K4876" s="6" t="s">
        <v>6440</v>
      </c>
      <c r="L4876" s="22">
        <v>85066</v>
      </c>
    </row>
    <row r="4877" spans="2:12">
      <c r="B4877" s="6" t="s">
        <v>5742</v>
      </c>
      <c r="C4877" s="22">
        <v>1160910</v>
      </c>
      <c r="E4877" s="6" t="s">
        <v>5771</v>
      </c>
      <c r="F4877" s="22">
        <v>275929</v>
      </c>
      <c r="H4877" s="6" t="s">
        <v>6277</v>
      </c>
      <c r="I4877" s="22">
        <v>418419</v>
      </c>
      <c r="K4877" s="6" t="s">
        <v>6441</v>
      </c>
      <c r="L4877" s="22">
        <v>0</v>
      </c>
    </row>
    <row r="4878" spans="2:12">
      <c r="B4878" s="6" t="s">
        <v>5743</v>
      </c>
      <c r="C4878" s="22">
        <v>467501</v>
      </c>
      <c r="E4878" s="6" t="s">
        <v>5772</v>
      </c>
      <c r="F4878" s="22">
        <v>0</v>
      </c>
      <c r="H4878" s="6" t="s">
        <v>6278</v>
      </c>
      <c r="I4878" s="22">
        <v>8365756</v>
      </c>
      <c r="K4878" s="6" t="s">
        <v>6443</v>
      </c>
      <c r="L4878" s="22">
        <v>9246151</v>
      </c>
    </row>
    <row r="4879" spans="2:12">
      <c r="B4879" s="6" t="s">
        <v>5744</v>
      </c>
      <c r="C4879" s="22">
        <v>108017</v>
      </c>
      <c r="E4879" s="6" t="s">
        <v>6953</v>
      </c>
      <c r="F4879" s="22">
        <v>0</v>
      </c>
      <c r="H4879" s="6" t="s">
        <v>6279</v>
      </c>
      <c r="I4879" s="22">
        <v>1532527</v>
      </c>
      <c r="K4879" s="6" t="s">
        <v>7453</v>
      </c>
      <c r="L4879" s="22">
        <v>0</v>
      </c>
    </row>
    <row r="4880" spans="2:12">
      <c r="B4880" s="6" t="s">
        <v>5745</v>
      </c>
      <c r="C4880" s="22">
        <v>40851007</v>
      </c>
      <c r="E4880" s="6" t="s">
        <v>5773</v>
      </c>
      <c r="F4880" s="22">
        <v>203950</v>
      </c>
      <c r="H4880" s="6" t="s">
        <v>7438</v>
      </c>
      <c r="I4880" s="22">
        <v>0</v>
      </c>
      <c r="K4880" s="6" t="s">
        <v>7454</v>
      </c>
      <c r="L4880" s="22">
        <v>0</v>
      </c>
    </row>
    <row r="4881" spans="2:12">
      <c r="B4881" s="6" t="s">
        <v>5746</v>
      </c>
      <c r="C4881" s="22">
        <v>20647</v>
      </c>
      <c r="E4881" s="6" t="s">
        <v>5774</v>
      </c>
      <c r="F4881" s="22">
        <v>7000374</v>
      </c>
      <c r="H4881" s="6" t="s">
        <v>6281</v>
      </c>
      <c r="I4881" s="22">
        <v>0</v>
      </c>
      <c r="K4881" s="6" t="s">
        <v>7017</v>
      </c>
      <c r="L4881" s="22">
        <v>0</v>
      </c>
    </row>
    <row r="4882" spans="2:12">
      <c r="B4882" s="6" t="s">
        <v>5747</v>
      </c>
      <c r="C4882" s="22">
        <v>0</v>
      </c>
      <c r="E4882" s="6" t="s">
        <v>5775</v>
      </c>
      <c r="F4882" s="22">
        <v>91084</v>
      </c>
      <c r="H4882" s="6" t="s">
        <v>7439</v>
      </c>
      <c r="I4882" s="22">
        <v>0</v>
      </c>
      <c r="K4882" s="6" t="s">
        <v>6448</v>
      </c>
      <c r="L4882" s="22">
        <v>588778</v>
      </c>
    </row>
    <row r="4883" spans="2:12">
      <c r="B4883" s="6" t="s">
        <v>5748</v>
      </c>
      <c r="C4883" s="22">
        <v>81476</v>
      </c>
      <c r="E4883" s="6" t="s">
        <v>5776</v>
      </c>
      <c r="F4883" s="22">
        <v>0</v>
      </c>
      <c r="H4883" s="6" t="s">
        <v>7002</v>
      </c>
      <c r="I4883" s="22">
        <v>838</v>
      </c>
      <c r="K4883" s="6" t="s">
        <v>6449</v>
      </c>
      <c r="L4883" s="22">
        <v>0</v>
      </c>
    </row>
    <row r="4884" spans="2:12">
      <c r="B4884" s="6" t="s">
        <v>5749</v>
      </c>
      <c r="C4884" s="22">
        <v>0</v>
      </c>
      <c r="E4884" s="6" t="s">
        <v>5777</v>
      </c>
      <c r="F4884" s="22">
        <v>5251814</v>
      </c>
      <c r="H4884" s="6" t="s">
        <v>6283</v>
      </c>
      <c r="I4884" s="22">
        <v>472308</v>
      </c>
      <c r="K4884" s="6" t="s">
        <v>6451</v>
      </c>
      <c r="L4884" s="22">
        <v>6962678</v>
      </c>
    </row>
    <row r="4885" spans="2:12">
      <c r="B4885" s="6" t="s">
        <v>5750</v>
      </c>
      <c r="C4885" s="22">
        <v>335493</v>
      </c>
      <c r="E4885" s="6" t="s">
        <v>5778</v>
      </c>
      <c r="F4885" s="22">
        <v>8903921</v>
      </c>
      <c r="H4885" s="6" t="s">
        <v>6289</v>
      </c>
      <c r="I4885" s="22">
        <v>227600</v>
      </c>
      <c r="K4885" s="6" t="s">
        <v>6452</v>
      </c>
      <c r="L4885" s="22">
        <v>1591708</v>
      </c>
    </row>
    <row r="4886" spans="2:12">
      <c r="B4886" s="6" t="s">
        <v>5751</v>
      </c>
      <c r="C4886" s="22">
        <v>57332</v>
      </c>
      <c r="E4886" s="6" t="s">
        <v>5779</v>
      </c>
      <c r="F4886" s="22">
        <v>0</v>
      </c>
      <c r="H4886" s="6" t="s">
        <v>6291</v>
      </c>
      <c r="I4886" s="22">
        <v>119334</v>
      </c>
      <c r="K4886" s="6" t="s">
        <v>6453</v>
      </c>
      <c r="L4886" s="22">
        <v>4557385</v>
      </c>
    </row>
    <row r="4887" spans="2:12">
      <c r="B4887" s="6" t="s">
        <v>5752</v>
      </c>
      <c r="C4887" s="22">
        <v>0</v>
      </c>
      <c r="E4887" s="6" t="s">
        <v>5780</v>
      </c>
      <c r="F4887" s="22">
        <v>1341356</v>
      </c>
      <c r="H4887" s="6" t="s">
        <v>6292</v>
      </c>
      <c r="I4887" s="22">
        <v>0</v>
      </c>
      <c r="K4887" s="6" t="s">
        <v>6455</v>
      </c>
      <c r="L4887" s="22">
        <v>2099391</v>
      </c>
    </row>
    <row r="4888" spans="2:12">
      <c r="B4888" s="6" t="s">
        <v>5753</v>
      </c>
      <c r="C4888" s="22">
        <v>0</v>
      </c>
      <c r="E4888" s="6" t="s">
        <v>5781</v>
      </c>
      <c r="F4888" s="22">
        <v>0</v>
      </c>
      <c r="H4888" s="6" t="s">
        <v>6293</v>
      </c>
      <c r="I4888" s="22">
        <v>0</v>
      </c>
      <c r="K4888" s="6" t="s">
        <v>7455</v>
      </c>
      <c r="L4888" s="22">
        <v>138411</v>
      </c>
    </row>
    <row r="4889" spans="2:12">
      <c r="B4889" s="6" t="s">
        <v>5754</v>
      </c>
      <c r="C4889" s="22">
        <v>0</v>
      </c>
      <c r="E4889" s="6" t="s">
        <v>5782</v>
      </c>
      <c r="F4889" s="22">
        <v>0</v>
      </c>
      <c r="H4889" s="6" t="s">
        <v>7440</v>
      </c>
      <c r="I4889" s="22">
        <v>0</v>
      </c>
      <c r="K4889" s="6" t="s">
        <v>6457</v>
      </c>
      <c r="L4889" s="22">
        <v>217616</v>
      </c>
    </row>
    <row r="4890" spans="2:12">
      <c r="B4890" s="6" t="s">
        <v>5755</v>
      </c>
      <c r="C4890" s="22">
        <v>2138975</v>
      </c>
      <c r="E4890" s="6" t="s">
        <v>5783</v>
      </c>
      <c r="F4890" s="22">
        <v>778456</v>
      </c>
      <c r="H4890" s="6" t="s">
        <v>7441</v>
      </c>
      <c r="I4890" s="22">
        <v>0</v>
      </c>
      <c r="K4890" s="6" t="s">
        <v>6458</v>
      </c>
      <c r="L4890" s="22">
        <v>0</v>
      </c>
    </row>
    <row r="4891" spans="2:12">
      <c r="B4891" s="6" t="s">
        <v>5756</v>
      </c>
      <c r="C4891" s="22">
        <v>8089377</v>
      </c>
      <c r="E4891" s="6" t="s">
        <v>5785</v>
      </c>
      <c r="F4891" s="22">
        <v>0</v>
      </c>
      <c r="H4891" s="6" t="s">
        <v>6294</v>
      </c>
      <c r="I4891" s="22">
        <v>330079</v>
      </c>
      <c r="K4891" s="6" t="s">
        <v>6459</v>
      </c>
      <c r="L4891" s="22">
        <v>0</v>
      </c>
    </row>
    <row r="4892" spans="2:12">
      <c r="B4892" s="6" t="s">
        <v>5757</v>
      </c>
      <c r="C4892" s="22">
        <v>116865</v>
      </c>
      <c r="E4892" s="6" t="s">
        <v>5786</v>
      </c>
      <c r="F4892" s="22">
        <v>458824</v>
      </c>
      <c r="H4892" s="6" t="s">
        <v>6295</v>
      </c>
      <c r="I4892" s="22">
        <v>1519380</v>
      </c>
      <c r="K4892" s="6" t="s">
        <v>6460</v>
      </c>
      <c r="L4892" s="22">
        <v>212914</v>
      </c>
    </row>
    <row r="4893" spans="2:12">
      <c r="B4893" s="6" t="s">
        <v>5758</v>
      </c>
      <c r="C4893" s="22">
        <v>9</v>
      </c>
      <c r="E4893" s="6" t="s">
        <v>5787</v>
      </c>
      <c r="F4893" s="22">
        <v>0</v>
      </c>
      <c r="H4893" s="6" t="s">
        <v>6296</v>
      </c>
      <c r="I4893" s="22">
        <v>61876</v>
      </c>
      <c r="K4893" s="6" t="s">
        <v>6461</v>
      </c>
      <c r="L4893" s="22">
        <v>0</v>
      </c>
    </row>
    <row r="4894" spans="2:12">
      <c r="B4894" s="6" t="s">
        <v>5759</v>
      </c>
      <c r="C4894" s="22">
        <v>0</v>
      </c>
      <c r="E4894" s="6" t="s">
        <v>5788</v>
      </c>
      <c r="F4894" s="22">
        <v>4042269</v>
      </c>
      <c r="H4894" s="6" t="s">
        <v>6298</v>
      </c>
      <c r="I4894" s="22">
        <v>37159330</v>
      </c>
      <c r="K4894" s="6" t="s">
        <v>7018</v>
      </c>
      <c r="L4894" s="22">
        <v>119162</v>
      </c>
    </row>
    <row r="4895" spans="2:12">
      <c r="B4895" s="6" t="s">
        <v>5760</v>
      </c>
      <c r="C4895" s="22">
        <v>0</v>
      </c>
      <c r="E4895" s="6" t="s">
        <v>5789</v>
      </c>
      <c r="F4895" s="22">
        <v>178930</v>
      </c>
      <c r="H4895" s="6" t="s">
        <v>6300</v>
      </c>
      <c r="I4895" s="22">
        <v>0</v>
      </c>
      <c r="K4895" s="6" t="s">
        <v>6463</v>
      </c>
      <c r="L4895" s="22">
        <v>0</v>
      </c>
    </row>
    <row r="4896" spans="2:12">
      <c r="B4896" s="6" t="s">
        <v>5761</v>
      </c>
      <c r="C4896" s="22">
        <v>0</v>
      </c>
      <c r="E4896" s="6" t="s">
        <v>5790</v>
      </c>
      <c r="F4896" s="22">
        <v>100904</v>
      </c>
      <c r="H4896" s="6" t="s">
        <v>6301</v>
      </c>
      <c r="I4896" s="22">
        <v>77275</v>
      </c>
      <c r="K4896" s="6" t="s">
        <v>7019</v>
      </c>
      <c r="L4896" s="22">
        <v>13066</v>
      </c>
    </row>
    <row r="4897" spans="2:12">
      <c r="B4897" s="6" t="s">
        <v>5762</v>
      </c>
      <c r="C4897" s="22">
        <v>0</v>
      </c>
      <c r="E4897" s="6" t="s">
        <v>5791</v>
      </c>
      <c r="F4897" s="22">
        <v>2183809</v>
      </c>
      <c r="H4897" s="6" t="s">
        <v>6303</v>
      </c>
      <c r="I4897" s="22">
        <v>62647</v>
      </c>
      <c r="K4897" s="6" t="s">
        <v>6466</v>
      </c>
      <c r="L4897" s="22">
        <v>131094</v>
      </c>
    </row>
    <row r="4898" spans="2:12">
      <c r="B4898" s="6" t="s">
        <v>5763</v>
      </c>
      <c r="C4898" s="22">
        <v>34384</v>
      </c>
      <c r="E4898" s="6" t="s">
        <v>5792</v>
      </c>
      <c r="F4898" s="22">
        <v>220618</v>
      </c>
      <c r="H4898" s="6" t="s">
        <v>6304</v>
      </c>
      <c r="I4898" s="22">
        <v>0</v>
      </c>
      <c r="K4898" s="6" t="s">
        <v>7020</v>
      </c>
      <c r="L4898" s="22">
        <v>0</v>
      </c>
    </row>
    <row r="4899" spans="2:12">
      <c r="B4899" s="6" t="s">
        <v>5764</v>
      </c>
      <c r="C4899" s="22">
        <v>0</v>
      </c>
      <c r="E4899" s="6" t="s">
        <v>5793</v>
      </c>
      <c r="F4899" s="22">
        <v>506430</v>
      </c>
      <c r="H4899" s="6" t="s">
        <v>6306</v>
      </c>
      <c r="I4899" s="22">
        <v>137026</v>
      </c>
      <c r="K4899" s="6" t="s">
        <v>6469</v>
      </c>
      <c r="L4899" s="22">
        <v>394393</v>
      </c>
    </row>
    <row r="4900" spans="2:12">
      <c r="B4900" s="6" t="s">
        <v>5765</v>
      </c>
      <c r="C4900" s="22">
        <v>1426228</v>
      </c>
      <c r="E4900" s="6" t="s">
        <v>5794</v>
      </c>
      <c r="F4900" s="22">
        <v>62422</v>
      </c>
      <c r="H4900" s="6" t="s">
        <v>7003</v>
      </c>
      <c r="I4900" s="22">
        <v>0</v>
      </c>
      <c r="K4900" s="6" t="s">
        <v>6470</v>
      </c>
      <c r="L4900" s="22">
        <v>228966</v>
      </c>
    </row>
    <row r="4901" spans="2:12">
      <c r="B4901" s="6" t="s">
        <v>5766</v>
      </c>
      <c r="C4901" s="22">
        <v>781828</v>
      </c>
      <c r="E4901" s="6" t="s">
        <v>5795</v>
      </c>
      <c r="F4901" s="22">
        <v>3535472</v>
      </c>
      <c r="H4901" s="6" t="s">
        <v>6307</v>
      </c>
      <c r="I4901" s="22">
        <v>0</v>
      </c>
      <c r="K4901" s="6" t="s">
        <v>7021</v>
      </c>
      <c r="L4901" s="22">
        <v>13266</v>
      </c>
    </row>
    <row r="4902" spans="2:12">
      <c r="B4902" s="6" t="s">
        <v>5767</v>
      </c>
      <c r="C4902" s="22">
        <v>9364</v>
      </c>
      <c r="E4902" s="6" t="s">
        <v>5796</v>
      </c>
      <c r="F4902" s="22">
        <v>0</v>
      </c>
      <c r="H4902" s="6" t="s">
        <v>6310</v>
      </c>
      <c r="I4902" s="22">
        <v>1055406</v>
      </c>
      <c r="K4902" s="6" t="s">
        <v>7857</v>
      </c>
      <c r="L4902" s="22">
        <v>0</v>
      </c>
    </row>
    <row r="4903" spans="2:12">
      <c r="B4903" s="6" t="s">
        <v>5768</v>
      </c>
      <c r="C4903" s="22">
        <v>1042727</v>
      </c>
      <c r="E4903" s="6" t="s">
        <v>5797</v>
      </c>
      <c r="F4903" s="22">
        <v>0</v>
      </c>
      <c r="H4903" s="6" t="s">
        <v>6311</v>
      </c>
      <c r="I4903" s="22">
        <v>0</v>
      </c>
      <c r="K4903" s="6" t="s">
        <v>6472</v>
      </c>
      <c r="L4903" s="22">
        <v>663110</v>
      </c>
    </row>
    <row r="4904" spans="2:12">
      <c r="B4904" s="6" t="s">
        <v>5769</v>
      </c>
      <c r="C4904" s="22">
        <v>320355</v>
      </c>
      <c r="E4904" s="6" t="s">
        <v>5798</v>
      </c>
      <c r="F4904" s="22">
        <v>976624</v>
      </c>
      <c r="H4904" s="6" t="s">
        <v>6312</v>
      </c>
      <c r="I4904" s="22">
        <v>124691</v>
      </c>
      <c r="K4904" s="6" t="s">
        <v>7858</v>
      </c>
      <c r="L4904" s="22">
        <v>0</v>
      </c>
    </row>
    <row r="4905" spans="2:12">
      <c r="B4905" s="6" t="s">
        <v>5770</v>
      </c>
      <c r="C4905" s="22">
        <v>906989</v>
      </c>
      <c r="E4905" s="6" t="s">
        <v>5799</v>
      </c>
      <c r="F4905" s="22">
        <v>846423</v>
      </c>
      <c r="H4905" s="6" t="s">
        <v>7442</v>
      </c>
      <c r="I4905" s="22">
        <v>0</v>
      </c>
      <c r="K4905" s="6" t="s">
        <v>6476</v>
      </c>
      <c r="L4905" s="22">
        <v>1550211</v>
      </c>
    </row>
    <row r="4906" spans="2:12">
      <c r="B4906" s="6" t="s">
        <v>5771</v>
      </c>
      <c r="C4906" s="22">
        <v>81796</v>
      </c>
      <c r="E4906" s="6" t="s">
        <v>5800</v>
      </c>
      <c r="F4906" s="22">
        <v>99932</v>
      </c>
      <c r="H4906" s="6" t="s">
        <v>6313</v>
      </c>
      <c r="I4906" s="22">
        <v>6691</v>
      </c>
      <c r="K4906" s="6" t="s">
        <v>7859</v>
      </c>
      <c r="L4906" s="22">
        <v>0</v>
      </c>
    </row>
    <row r="4907" spans="2:12">
      <c r="B4907" s="6" t="s">
        <v>5772</v>
      </c>
      <c r="C4907" s="22">
        <v>0</v>
      </c>
      <c r="E4907" s="6" t="s">
        <v>5802</v>
      </c>
      <c r="F4907" s="22">
        <v>0</v>
      </c>
      <c r="H4907" s="6" t="s">
        <v>6314</v>
      </c>
      <c r="I4907" s="22">
        <v>29405</v>
      </c>
      <c r="K4907" s="6" t="s">
        <v>6478</v>
      </c>
      <c r="L4907" s="22">
        <v>286117</v>
      </c>
    </row>
    <row r="4908" spans="2:12">
      <c r="B4908" s="6" t="s">
        <v>5773</v>
      </c>
      <c r="C4908" s="22">
        <v>167614</v>
      </c>
      <c r="E4908" s="6" t="s">
        <v>5803</v>
      </c>
      <c r="F4908" s="22">
        <v>1479732</v>
      </c>
      <c r="H4908" s="6" t="s">
        <v>6317</v>
      </c>
      <c r="I4908" s="22">
        <v>837587</v>
      </c>
      <c r="K4908" s="6" t="s">
        <v>6481</v>
      </c>
      <c r="L4908" s="22">
        <v>85895</v>
      </c>
    </row>
    <row r="4909" spans="2:12">
      <c r="B4909" s="6" t="s">
        <v>5774</v>
      </c>
      <c r="C4909" s="22">
        <v>9335202</v>
      </c>
      <c r="E4909" s="6" t="s">
        <v>5804</v>
      </c>
      <c r="F4909" s="22">
        <v>1483079</v>
      </c>
      <c r="H4909" s="6" t="s">
        <v>6318</v>
      </c>
      <c r="I4909" s="22">
        <v>14445782</v>
      </c>
      <c r="K4909" s="6" t="s">
        <v>6482</v>
      </c>
      <c r="L4909" s="22">
        <v>10099433</v>
      </c>
    </row>
    <row r="4910" spans="2:12">
      <c r="B4910" s="6" t="s">
        <v>5775</v>
      </c>
      <c r="C4910" s="22">
        <v>0</v>
      </c>
      <c r="E4910" s="6" t="s">
        <v>5805</v>
      </c>
      <c r="F4910" s="22">
        <v>2851696</v>
      </c>
      <c r="H4910" s="6" t="s">
        <v>6319</v>
      </c>
      <c r="I4910" s="22">
        <v>0</v>
      </c>
      <c r="K4910" s="6" t="s">
        <v>7456</v>
      </c>
      <c r="L4910" s="22">
        <v>0</v>
      </c>
    </row>
    <row r="4911" spans="2:12">
      <c r="B4911" s="6" t="s">
        <v>5776</v>
      </c>
      <c r="C4911" s="22">
        <v>0</v>
      </c>
      <c r="E4911" s="6" t="s">
        <v>5806</v>
      </c>
      <c r="F4911" s="22">
        <v>38589</v>
      </c>
      <c r="H4911" s="6" t="s">
        <v>6320</v>
      </c>
      <c r="I4911" s="22">
        <v>0</v>
      </c>
      <c r="K4911" s="6" t="s">
        <v>7860</v>
      </c>
      <c r="L4911" s="22">
        <v>743983</v>
      </c>
    </row>
    <row r="4912" spans="2:12">
      <c r="B4912" s="6" t="s">
        <v>5777</v>
      </c>
      <c r="C4912" s="22">
        <v>440018</v>
      </c>
      <c r="E4912" s="6" t="s">
        <v>5807</v>
      </c>
      <c r="F4912" s="22">
        <v>0</v>
      </c>
      <c r="H4912" s="6" t="s">
        <v>6323</v>
      </c>
      <c r="I4912" s="22">
        <v>104073</v>
      </c>
      <c r="K4912" s="6" t="s">
        <v>6483</v>
      </c>
      <c r="L4912" s="22">
        <v>0</v>
      </c>
    </row>
    <row r="4913" spans="2:12">
      <c r="B4913" s="6" t="s">
        <v>5778</v>
      </c>
      <c r="C4913" s="22">
        <v>40837343</v>
      </c>
      <c r="E4913" s="6" t="s">
        <v>5808</v>
      </c>
      <c r="F4913" s="22">
        <v>17376278</v>
      </c>
      <c r="H4913" s="6" t="s">
        <v>6325</v>
      </c>
      <c r="I4913" s="22">
        <v>0</v>
      </c>
      <c r="K4913" s="6" t="s">
        <v>6484</v>
      </c>
      <c r="L4913" s="22">
        <v>4160566</v>
      </c>
    </row>
    <row r="4914" spans="2:12">
      <c r="B4914" s="6" t="s">
        <v>5779</v>
      </c>
      <c r="C4914" s="22">
        <v>0</v>
      </c>
      <c r="E4914" s="6" t="s">
        <v>5809</v>
      </c>
      <c r="F4914" s="22">
        <v>0</v>
      </c>
      <c r="H4914" s="6" t="s">
        <v>7443</v>
      </c>
      <c r="I4914" s="22">
        <v>0</v>
      </c>
      <c r="K4914" s="6" t="s">
        <v>6486</v>
      </c>
      <c r="L4914" s="22">
        <v>590657</v>
      </c>
    </row>
    <row r="4915" spans="2:12">
      <c r="B4915" s="6" t="s">
        <v>5780</v>
      </c>
      <c r="C4915" s="22">
        <v>1263174</v>
      </c>
      <c r="E4915" s="6" t="s">
        <v>5810</v>
      </c>
      <c r="F4915" s="22">
        <v>0</v>
      </c>
      <c r="H4915" s="6" t="s">
        <v>6326</v>
      </c>
      <c r="I4915" s="22">
        <v>45162</v>
      </c>
      <c r="K4915" s="6" t="s">
        <v>6487</v>
      </c>
      <c r="L4915" s="22">
        <v>0</v>
      </c>
    </row>
    <row r="4916" spans="2:12">
      <c r="B4916" s="6" t="s">
        <v>5781</v>
      </c>
      <c r="C4916" s="22">
        <v>0</v>
      </c>
      <c r="E4916" s="6" t="s">
        <v>6954</v>
      </c>
      <c r="F4916" s="22">
        <v>0</v>
      </c>
      <c r="H4916" s="6" t="s">
        <v>6327</v>
      </c>
      <c r="I4916" s="22">
        <v>0</v>
      </c>
      <c r="K4916" s="6" t="s">
        <v>7861</v>
      </c>
      <c r="L4916" s="22">
        <v>0</v>
      </c>
    </row>
    <row r="4917" spans="2:12">
      <c r="B4917" s="6" t="s">
        <v>5782</v>
      </c>
      <c r="C4917" s="22">
        <v>0</v>
      </c>
      <c r="E4917" s="6" t="s">
        <v>5811</v>
      </c>
      <c r="F4917" s="22">
        <v>0</v>
      </c>
      <c r="H4917" s="6" t="s">
        <v>6329</v>
      </c>
      <c r="I4917" s="22">
        <v>2950410</v>
      </c>
      <c r="K4917" s="6" t="s">
        <v>6489</v>
      </c>
      <c r="L4917" s="22">
        <v>69755</v>
      </c>
    </row>
    <row r="4918" spans="2:12">
      <c r="B4918" s="6" t="s">
        <v>5783</v>
      </c>
      <c r="C4918" s="22">
        <v>0</v>
      </c>
      <c r="E4918" s="6" t="s">
        <v>5813</v>
      </c>
      <c r="F4918" s="22">
        <v>47</v>
      </c>
      <c r="H4918" s="6" t="s">
        <v>6330</v>
      </c>
      <c r="I4918" s="22">
        <v>388300</v>
      </c>
      <c r="K4918" s="6" t="s">
        <v>6490</v>
      </c>
      <c r="L4918" s="22">
        <v>56968</v>
      </c>
    </row>
    <row r="4919" spans="2:12">
      <c r="B4919" s="6" t="s">
        <v>5784</v>
      </c>
      <c r="C4919" s="22">
        <v>0</v>
      </c>
      <c r="E4919" s="6" t="s">
        <v>5814</v>
      </c>
      <c r="F4919" s="22">
        <v>3862192</v>
      </c>
      <c r="H4919" s="6" t="s">
        <v>6331</v>
      </c>
      <c r="I4919" s="22">
        <v>31047</v>
      </c>
      <c r="K4919" s="6" t="s">
        <v>6491</v>
      </c>
      <c r="L4919" s="22">
        <v>3663052</v>
      </c>
    </row>
    <row r="4920" spans="2:12">
      <c r="B4920" s="6" t="s">
        <v>5785</v>
      </c>
      <c r="C4920" s="22">
        <v>0</v>
      </c>
      <c r="E4920" s="6" t="s">
        <v>5815</v>
      </c>
      <c r="F4920" s="22">
        <v>0</v>
      </c>
      <c r="H4920" s="6" t="s">
        <v>6332</v>
      </c>
      <c r="I4920" s="22">
        <v>116180</v>
      </c>
      <c r="K4920" s="6" t="s">
        <v>6493</v>
      </c>
      <c r="L4920" s="22">
        <v>247937</v>
      </c>
    </row>
    <row r="4921" spans="2:12">
      <c r="B4921" s="6" t="s">
        <v>5786</v>
      </c>
      <c r="C4921" s="22">
        <v>439456</v>
      </c>
      <c r="E4921" s="6" t="s">
        <v>6955</v>
      </c>
      <c r="F4921" s="22">
        <v>0</v>
      </c>
      <c r="H4921" s="6" t="s">
        <v>7004</v>
      </c>
      <c r="I4921" s="22">
        <v>0</v>
      </c>
      <c r="K4921" s="6" t="s">
        <v>7022</v>
      </c>
      <c r="L4921" s="22">
        <v>260000</v>
      </c>
    </row>
    <row r="4922" spans="2:12">
      <c r="B4922" s="6" t="s">
        <v>5787</v>
      </c>
      <c r="C4922" s="22">
        <v>0</v>
      </c>
      <c r="E4922" s="6" t="s">
        <v>5816</v>
      </c>
      <c r="F4922" s="22">
        <v>45711</v>
      </c>
      <c r="H4922" s="6" t="s">
        <v>6333</v>
      </c>
      <c r="I4922" s="22">
        <v>2475534</v>
      </c>
      <c r="K4922" s="6" t="s">
        <v>7023</v>
      </c>
      <c r="L4922" s="22">
        <v>1211</v>
      </c>
    </row>
    <row r="4923" spans="2:12">
      <c r="B4923" s="6" t="s">
        <v>5788</v>
      </c>
      <c r="C4923" s="22">
        <v>713666</v>
      </c>
      <c r="E4923" s="6" t="s">
        <v>5817</v>
      </c>
      <c r="F4923" s="22">
        <v>2898884</v>
      </c>
      <c r="H4923" s="6" t="s">
        <v>6335</v>
      </c>
      <c r="I4923" s="22">
        <v>1686669</v>
      </c>
      <c r="K4923" s="6" t="s">
        <v>6495</v>
      </c>
      <c r="L4923" s="22">
        <v>0</v>
      </c>
    </row>
    <row r="4924" spans="2:12">
      <c r="B4924" s="6" t="s">
        <v>5789</v>
      </c>
      <c r="C4924" s="22">
        <v>172790</v>
      </c>
      <c r="E4924" s="6" t="s">
        <v>5818</v>
      </c>
      <c r="F4924" s="22">
        <v>2983657</v>
      </c>
      <c r="H4924" s="6" t="s">
        <v>6336</v>
      </c>
      <c r="I4924" s="22">
        <v>0</v>
      </c>
      <c r="K4924" s="6" t="s">
        <v>6496</v>
      </c>
      <c r="L4924" s="22">
        <v>1804866</v>
      </c>
    </row>
    <row r="4925" spans="2:12">
      <c r="B4925" s="6" t="s">
        <v>5790</v>
      </c>
      <c r="C4925" s="22">
        <v>85322</v>
      </c>
      <c r="E4925" s="6" t="s">
        <v>5819</v>
      </c>
      <c r="F4925" s="22">
        <v>42532</v>
      </c>
      <c r="H4925" s="6" t="s">
        <v>7005</v>
      </c>
      <c r="I4925" s="22">
        <v>0</v>
      </c>
      <c r="K4925" s="6" t="s">
        <v>6497</v>
      </c>
      <c r="L4925" s="22">
        <v>2082972</v>
      </c>
    </row>
    <row r="4926" spans="2:12">
      <c r="B4926" s="6" t="s">
        <v>5791</v>
      </c>
      <c r="C4926" s="22">
        <v>670678</v>
      </c>
      <c r="E4926" s="6" t="s">
        <v>5820</v>
      </c>
      <c r="F4926" s="22">
        <v>231590</v>
      </c>
      <c r="H4926" s="6" t="s">
        <v>6337</v>
      </c>
      <c r="I4926" s="22">
        <v>23820</v>
      </c>
      <c r="K4926" s="6" t="s">
        <v>6498</v>
      </c>
      <c r="L4926" s="22">
        <v>295271</v>
      </c>
    </row>
    <row r="4927" spans="2:12">
      <c r="B4927" s="6" t="s">
        <v>5792</v>
      </c>
      <c r="C4927" s="22">
        <v>107149</v>
      </c>
      <c r="E4927" s="6" t="s">
        <v>6956</v>
      </c>
      <c r="F4927" s="22">
        <v>0</v>
      </c>
      <c r="H4927" s="6" t="s">
        <v>6338</v>
      </c>
      <c r="I4927" s="22">
        <v>776352</v>
      </c>
      <c r="K4927" s="6" t="s">
        <v>6499</v>
      </c>
      <c r="L4927" s="22">
        <v>38879189</v>
      </c>
    </row>
    <row r="4928" spans="2:12">
      <c r="B4928" s="6" t="s">
        <v>5793</v>
      </c>
      <c r="C4928" s="22">
        <v>767899</v>
      </c>
      <c r="E4928" s="6" t="s">
        <v>5821</v>
      </c>
      <c r="F4928" s="22">
        <v>9564</v>
      </c>
      <c r="H4928" s="6" t="s">
        <v>7444</v>
      </c>
      <c r="I4928" s="22">
        <v>24701</v>
      </c>
      <c r="K4928" s="6" t="s">
        <v>6501</v>
      </c>
      <c r="L4928" s="22">
        <v>1806187</v>
      </c>
    </row>
    <row r="4929" spans="2:12">
      <c r="B4929" s="6" t="s">
        <v>5794</v>
      </c>
      <c r="C4929" s="22">
        <v>12049</v>
      </c>
      <c r="E4929" s="6" t="s">
        <v>6957</v>
      </c>
      <c r="F4929" s="22">
        <v>0</v>
      </c>
      <c r="H4929" s="6" t="s">
        <v>6341</v>
      </c>
      <c r="I4929" s="22">
        <v>42476</v>
      </c>
      <c r="K4929" s="6" t="s">
        <v>7024</v>
      </c>
      <c r="L4929" s="22">
        <v>634</v>
      </c>
    </row>
    <row r="4930" spans="2:12">
      <c r="B4930" s="6" t="s">
        <v>5795</v>
      </c>
      <c r="C4930" s="22">
        <v>3615034</v>
      </c>
      <c r="E4930" s="6" t="s">
        <v>5823</v>
      </c>
      <c r="F4930" s="22">
        <v>0</v>
      </c>
      <c r="H4930" s="6" t="s">
        <v>6342</v>
      </c>
      <c r="I4930" s="22">
        <v>187554</v>
      </c>
      <c r="K4930" s="6" t="s">
        <v>7862</v>
      </c>
      <c r="L4930" s="22">
        <v>0</v>
      </c>
    </row>
    <row r="4931" spans="2:12">
      <c r="B4931" s="6" t="s">
        <v>5796</v>
      </c>
      <c r="C4931" s="22">
        <v>88152</v>
      </c>
      <c r="E4931" s="6" t="s">
        <v>5824</v>
      </c>
      <c r="F4931" s="22">
        <v>562789</v>
      </c>
      <c r="H4931" s="6" t="s">
        <v>6344</v>
      </c>
      <c r="I4931" s="22">
        <v>29275</v>
      </c>
      <c r="K4931" s="6" t="s">
        <v>7863</v>
      </c>
      <c r="L4931" s="22">
        <v>0</v>
      </c>
    </row>
    <row r="4932" spans="2:12">
      <c r="B4932" s="6" t="s">
        <v>5797</v>
      </c>
      <c r="C4932" s="22">
        <v>0</v>
      </c>
      <c r="E4932" s="6" t="s">
        <v>5826</v>
      </c>
      <c r="F4932" s="22">
        <v>103577</v>
      </c>
      <c r="H4932" s="6" t="s">
        <v>7445</v>
      </c>
      <c r="I4932" s="22">
        <v>11371</v>
      </c>
      <c r="K4932" s="6" t="s">
        <v>7864</v>
      </c>
      <c r="L4932" s="22">
        <v>0</v>
      </c>
    </row>
    <row r="4933" spans="2:12">
      <c r="B4933" s="6" t="s">
        <v>5798</v>
      </c>
      <c r="C4933" s="22">
        <v>51845</v>
      </c>
      <c r="E4933" s="6" t="s">
        <v>5827</v>
      </c>
      <c r="F4933" s="22">
        <v>9600148</v>
      </c>
      <c r="H4933" s="6" t="s">
        <v>6345</v>
      </c>
      <c r="I4933" s="22">
        <v>1792</v>
      </c>
      <c r="K4933" s="6" t="s">
        <v>6505</v>
      </c>
      <c r="L4933" s="22">
        <v>0</v>
      </c>
    </row>
    <row r="4934" spans="2:12">
      <c r="B4934" s="6" t="s">
        <v>5799</v>
      </c>
      <c r="C4934" s="22">
        <v>290333</v>
      </c>
      <c r="E4934" s="6" t="s">
        <v>5828</v>
      </c>
      <c r="F4934" s="22">
        <v>87939</v>
      </c>
      <c r="H4934" s="6" t="s">
        <v>6346</v>
      </c>
      <c r="I4934" s="22">
        <v>390177</v>
      </c>
      <c r="K4934" s="6" t="s">
        <v>7025</v>
      </c>
      <c r="L4934" s="22">
        <v>0</v>
      </c>
    </row>
    <row r="4935" spans="2:12">
      <c r="B4935" s="6" t="s">
        <v>5800</v>
      </c>
      <c r="C4935" s="22">
        <v>81894</v>
      </c>
      <c r="E4935" s="6" t="s">
        <v>5829</v>
      </c>
      <c r="F4935" s="22">
        <v>0</v>
      </c>
      <c r="H4935" s="6" t="s">
        <v>7446</v>
      </c>
      <c r="I4935" s="22">
        <v>0</v>
      </c>
      <c r="K4935" s="6" t="s">
        <v>6506</v>
      </c>
      <c r="L4935" s="22">
        <v>86371</v>
      </c>
    </row>
    <row r="4936" spans="2:12">
      <c r="B4936" s="6" t="s">
        <v>5801</v>
      </c>
      <c r="C4936" s="22">
        <v>0</v>
      </c>
      <c r="E4936" s="6" t="s">
        <v>5830</v>
      </c>
      <c r="F4936" s="22">
        <v>0</v>
      </c>
      <c r="H4936" s="6" t="s">
        <v>6349</v>
      </c>
      <c r="I4936" s="22">
        <v>0</v>
      </c>
      <c r="K4936" s="6" t="s">
        <v>6508</v>
      </c>
      <c r="L4936" s="22">
        <v>97690</v>
      </c>
    </row>
    <row r="4937" spans="2:12">
      <c r="B4937" s="6" t="s">
        <v>5802</v>
      </c>
      <c r="C4937" s="22">
        <v>169</v>
      </c>
      <c r="E4937" s="6" t="s">
        <v>5831</v>
      </c>
      <c r="F4937" s="22">
        <v>0</v>
      </c>
      <c r="H4937" s="6" t="s">
        <v>6350</v>
      </c>
      <c r="I4937" s="22">
        <v>210800</v>
      </c>
      <c r="K4937" s="6" t="s">
        <v>6509</v>
      </c>
      <c r="L4937" s="22">
        <v>322120</v>
      </c>
    </row>
    <row r="4938" spans="2:12">
      <c r="B4938" s="6" t="s">
        <v>5803</v>
      </c>
      <c r="C4938" s="22">
        <v>988278</v>
      </c>
      <c r="E4938" s="6" t="s">
        <v>5832</v>
      </c>
      <c r="F4938" s="22">
        <v>0</v>
      </c>
      <c r="H4938" s="6" t="s">
        <v>6351</v>
      </c>
      <c r="I4938" s="22">
        <v>1405369</v>
      </c>
      <c r="K4938" s="6" t="s">
        <v>6510</v>
      </c>
      <c r="L4938" s="22">
        <v>307928</v>
      </c>
    </row>
    <row r="4939" spans="2:12">
      <c r="B4939" s="6" t="s">
        <v>5804</v>
      </c>
      <c r="C4939" s="22">
        <v>4419068</v>
      </c>
      <c r="E4939" s="6" t="s">
        <v>5833</v>
      </c>
      <c r="F4939" s="22">
        <v>7500</v>
      </c>
      <c r="H4939" s="6" t="s">
        <v>6352</v>
      </c>
      <c r="I4939" s="22">
        <v>69421</v>
      </c>
      <c r="K4939" s="6" t="s">
        <v>6513</v>
      </c>
      <c r="L4939" s="22">
        <v>2661505</v>
      </c>
    </row>
    <row r="4940" spans="2:12">
      <c r="B4940" s="6" t="s">
        <v>5805</v>
      </c>
      <c r="C4940" s="22">
        <v>5026309</v>
      </c>
      <c r="E4940" s="6" t="s">
        <v>5834</v>
      </c>
      <c r="F4940" s="22">
        <v>33801</v>
      </c>
      <c r="H4940" s="6" t="s">
        <v>6353</v>
      </c>
      <c r="I4940" s="22">
        <v>295170</v>
      </c>
      <c r="K4940" s="6" t="s">
        <v>7865</v>
      </c>
      <c r="L4940" s="22">
        <v>228483</v>
      </c>
    </row>
    <row r="4941" spans="2:12">
      <c r="B4941" s="6" t="s">
        <v>5806</v>
      </c>
      <c r="C4941" s="22">
        <v>133269</v>
      </c>
      <c r="E4941" s="6" t="s">
        <v>5835</v>
      </c>
      <c r="F4941" s="22">
        <v>0</v>
      </c>
      <c r="H4941" s="6" t="s">
        <v>6354</v>
      </c>
      <c r="I4941" s="22">
        <v>271297</v>
      </c>
      <c r="K4941" s="6" t="s">
        <v>7866</v>
      </c>
      <c r="L4941" s="22">
        <v>0</v>
      </c>
    </row>
    <row r="4942" spans="2:12">
      <c r="B4942" s="6" t="s">
        <v>5807</v>
      </c>
      <c r="C4942" s="22">
        <v>0</v>
      </c>
      <c r="E4942" s="6" t="s">
        <v>5836</v>
      </c>
      <c r="F4942" s="22">
        <v>731003</v>
      </c>
      <c r="H4942" s="6" t="s">
        <v>6355</v>
      </c>
      <c r="I4942" s="22">
        <v>115065</v>
      </c>
      <c r="K4942" s="6" t="s">
        <v>6517</v>
      </c>
      <c r="L4942" s="22">
        <v>0</v>
      </c>
    </row>
    <row r="4943" spans="2:12">
      <c r="B4943" s="6" t="s">
        <v>5808</v>
      </c>
      <c r="C4943" s="22">
        <v>16174711</v>
      </c>
      <c r="E4943" s="6" t="s">
        <v>5838</v>
      </c>
      <c r="F4943" s="22">
        <v>272513</v>
      </c>
      <c r="H4943" s="6" t="s">
        <v>6356</v>
      </c>
      <c r="I4943" s="22">
        <v>201001</v>
      </c>
      <c r="K4943" s="6" t="s">
        <v>6518</v>
      </c>
      <c r="L4943" s="22">
        <v>0</v>
      </c>
    </row>
    <row r="4944" spans="2:12">
      <c r="B4944" s="6" t="s">
        <v>5809</v>
      </c>
      <c r="C4944" s="22">
        <v>0</v>
      </c>
      <c r="E4944" s="6" t="s">
        <v>5839</v>
      </c>
      <c r="F4944" s="22">
        <v>12327</v>
      </c>
      <c r="H4944" s="6" t="s">
        <v>7006</v>
      </c>
      <c r="I4944" s="22">
        <v>0</v>
      </c>
      <c r="K4944" s="6" t="s">
        <v>6519</v>
      </c>
      <c r="L4944" s="22">
        <v>0</v>
      </c>
    </row>
    <row r="4945" spans="2:12">
      <c r="B4945" s="6" t="s">
        <v>5810</v>
      </c>
      <c r="C4945" s="22">
        <v>0</v>
      </c>
      <c r="E4945" s="6" t="s">
        <v>5840</v>
      </c>
      <c r="F4945" s="22">
        <v>92859</v>
      </c>
      <c r="H4945" s="6" t="s">
        <v>6357</v>
      </c>
      <c r="I4945" s="22">
        <v>11629</v>
      </c>
      <c r="K4945" s="6" t="s">
        <v>7026</v>
      </c>
      <c r="L4945" s="22">
        <v>0</v>
      </c>
    </row>
    <row r="4946" spans="2:12">
      <c r="B4946" s="6" t="s">
        <v>5811</v>
      </c>
      <c r="C4946" s="22">
        <v>0</v>
      </c>
      <c r="E4946" s="6" t="s">
        <v>6958</v>
      </c>
      <c r="F4946" s="22">
        <v>0</v>
      </c>
      <c r="H4946" s="6" t="s">
        <v>6358</v>
      </c>
      <c r="I4946" s="22">
        <v>128513</v>
      </c>
      <c r="K4946" s="6" t="s">
        <v>6520</v>
      </c>
      <c r="L4946" s="22">
        <v>0</v>
      </c>
    </row>
    <row r="4947" spans="2:12">
      <c r="B4947" s="6" t="s">
        <v>5812</v>
      </c>
      <c r="C4947" s="22">
        <v>0</v>
      </c>
      <c r="E4947" s="6" t="s">
        <v>5841</v>
      </c>
      <c r="F4947" s="22">
        <v>0</v>
      </c>
      <c r="H4947" s="6" t="s">
        <v>6359</v>
      </c>
      <c r="I4947" s="22">
        <v>513350</v>
      </c>
      <c r="K4947" s="6" t="s">
        <v>7457</v>
      </c>
      <c r="L4947" s="22">
        <v>0</v>
      </c>
    </row>
    <row r="4948" spans="2:12">
      <c r="B4948" s="6" t="s">
        <v>5813</v>
      </c>
      <c r="C4948" s="22">
        <v>1989</v>
      </c>
      <c r="E4948" s="6" t="s">
        <v>5842</v>
      </c>
      <c r="F4948" s="22">
        <v>250440</v>
      </c>
      <c r="H4948" s="6" t="s">
        <v>6360</v>
      </c>
      <c r="I4948" s="22">
        <v>0</v>
      </c>
      <c r="K4948" s="6" t="s">
        <v>7458</v>
      </c>
      <c r="L4948" s="22">
        <v>0</v>
      </c>
    </row>
    <row r="4949" spans="2:12">
      <c r="B4949" s="6" t="s">
        <v>5814</v>
      </c>
      <c r="C4949" s="22">
        <v>69258</v>
      </c>
      <c r="E4949" s="6" t="s">
        <v>5843</v>
      </c>
      <c r="F4949" s="22">
        <v>1214691</v>
      </c>
      <c r="H4949" s="6" t="s">
        <v>6361</v>
      </c>
      <c r="I4949" s="22">
        <v>215742</v>
      </c>
      <c r="K4949" s="6" t="s">
        <v>6521</v>
      </c>
      <c r="L4949" s="22">
        <v>194784</v>
      </c>
    </row>
    <row r="4950" spans="2:12">
      <c r="B4950" s="6" t="s">
        <v>5815</v>
      </c>
      <c r="C4950" s="22">
        <v>0</v>
      </c>
      <c r="E4950" s="6" t="s">
        <v>5844</v>
      </c>
      <c r="F4950" s="22">
        <v>0</v>
      </c>
      <c r="H4950" s="6" t="s">
        <v>6362</v>
      </c>
      <c r="I4950" s="22">
        <v>383531</v>
      </c>
      <c r="K4950" s="6" t="s">
        <v>7867</v>
      </c>
      <c r="L4950" s="22">
        <v>118800</v>
      </c>
    </row>
    <row r="4951" spans="2:12">
      <c r="B4951" s="6" t="s">
        <v>5816</v>
      </c>
      <c r="C4951" s="22">
        <v>785638</v>
      </c>
      <c r="E4951" s="6" t="s">
        <v>5845</v>
      </c>
      <c r="F4951" s="22">
        <v>21414452</v>
      </c>
      <c r="H4951" s="6" t="s">
        <v>6363</v>
      </c>
      <c r="I4951" s="22">
        <v>28687</v>
      </c>
      <c r="K4951" s="6" t="s">
        <v>6526</v>
      </c>
      <c r="L4951" s="22">
        <v>67215</v>
      </c>
    </row>
    <row r="4952" spans="2:12">
      <c r="B4952" s="6" t="s">
        <v>5817</v>
      </c>
      <c r="C4952" s="22">
        <v>88934</v>
      </c>
      <c r="E4952" s="6" t="s">
        <v>5846</v>
      </c>
      <c r="F4952" s="22">
        <v>1291203</v>
      </c>
      <c r="H4952" s="6" t="s">
        <v>6365</v>
      </c>
      <c r="I4952" s="22">
        <v>0</v>
      </c>
      <c r="K4952" s="6" t="s">
        <v>6527</v>
      </c>
      <c r="L4952" s="22">
        <v>332447</v>
      </c>
    </row>
    <row r="4953" spans="2:12">
      <c r="B4953" s="6" t="s">
        <v>5818</v>
      </c>
      <c r="C4953" s="22">
        <v>7997331</v>
      </c>
      <c r="E4953" s="6" t="s">
        <v>5847</v>
      </c>
      <c r="F4953" s="22">
        <v>24500</v>
      </c>
      <c r="H4953" s="6" t="s">
        <v>6366</v>
      </c>
      <c r="I4953" s="22">
        <v>0</v>
      </c>
      <c r="K4953" s="6" t="s">
        <v>6528</v>
      </c>
      <c r="L4953" s="22">
        <v>964871</v>
      </c>
    </row>
    <row r="4954" spans="2:12">
      <c r="B4954" s="6" t="s">
        <v>5819</v>
      </c>
      <c r="C4954" s="22">
        <v>63927</v>
      </c>
      <c r="E4954" s="6" t="s">
        <v>5848</v>
      </c>
      <c r="F4954" s="22">
        <v>10578376</v>
      </c>
      <c r="H4954" s="6" t="s">
        <v>7007</v>
      </c>
      <c r="I4954" s="22">
        <v>0</v>
      </c>
      <c r="K4954" s="6" t="s">
        <v>6529</v>
      </c>
      <c r="L4954" s="22">
        <v>0</v>
      </c>
    </row>
    <row r="4955" spans="2:12">
      <c r="B4955" s="6" t="s">
        <v>5820</v>
      </c>
      <c r="C4955" s="22">
        <v>25008</v>
      </c>
      <c r="E4955" s="6" t="s">
        <v>5849</v>
      </c>
      <c r="F4955" s="22">
        <v>34182</v>
      </c>
      <c r="H4955" s="6" t="s">
        <v>6367</v>
      </c>
      <c r="I4955" s="22">
        <v>0</v>
      </c>
      <c r="K4955" s="6" t="s">
        <v>6530</v>
      </c>
      <c r="L4955" s="22">
        <v>0</v>
      </c>
    </row>
    <row r="4956" spans="2:12">
      <c r="B4956" s="6" t="s">
        <v>5821</v>
      </c>
      <c r="C4956" s="22">
        <v>0</v>
      </c>
      <c r="E4956" s="6" t="s">
        <v>5850</v>
      </c>
      <c r="F4956" s="22">
        <v>498885</v>
      </c>
      <c r="H4956" s="6" t="s">
        <v>6369</v>
      </c>
      <c r="I4956" s="22">
        <v>0</v>
      </c>
      <c r="K4956" s="6" t="s">
        <v>6531</v>
      </c>
      <c r="L4956" s="22">
        <v>44951</v>
      </c>
    </row>
    <row r="4957" spans="2:12">
      <c r="B4957" s="6" t="s">
        <v>5822</v>
      </c>
      <c r="C4957" s="22">
        <v>0</v>
      </c>
      <c r="E4957" s="6" t="s">
        <v>5852</v>
      </c>
      <c r="F4957" s="22">
        <v>37986</v>
      </c>
      <c r="H4957" s="6" t="s">
        <v>6370</v>
      </c>
      <c r="I4957" s="22">
        <v>145810</v>
      </c>
      <c r="K4957" s="6" t="s">
        <v>7027</v>
      </c>
      <c r="L4957" s="22">
        <v>146142</v>
      </c>
    </row>
    <row r="4958" spans="2:12">
      <c r="B4958" s="6" t="s">
        <v>5823</v>
      </c>
      <c r="C4958" s="22">
        <v>0</v>
      </c>
      <c r="E4958" s="6" t="s">
        <v>5853</v>
      </c>
      <c r="F4958" s="22">
        <v>50983</v>
      </c>
      <c r="H4958" s="6" t="s">
        <v>7008</v>
      </c>
      <c r="I4958" s="22">
        <v>0</v>
      </c>
      <c r="K4958" s="6" t="s">
        <v>7868</v>
      </c>
      <c r="L4958" s="22">
        <v>0</v>
      </c>
    </row>
    <row r="4959" spans="2:12">
      <c r="B4959" s="6" t="s">
        <v>5824</v>
      </c>
      <c r="C4959" s="22">
        <v>32505</v>
      </c>
      <c r="E4959" s="6" t="s">
        <v>5854</v>
      </c>
      <c r="F4959" s="22">
        <v>542793</v>
      </c>
      <c r="H4959" s="6" t="s">
        <v>7009</v>
      </c>
      <c r="I4959" s="22">
        <v>0</v>
      </c>
      <c r="K4959" s="6" t="s">
        <v>6534</v>
      </c>
      <c r="L4959" s="22">
        <v>124621</v>
      </c>
    </row>
    <row r="4960" spans="2:12">
      <c r="B4960" s="6" t="s">
        <v>5825</v>
      </c>
      <c r="C4960" s="22">
        <v>125775</v>
      </c>
      <c r="E4960" s="6" t="s">
        <v>5855</v>
      </c>
      <c r="F4960" s="22">
        <v>0</v>
      </c>
      <c r="H4960" s="6" t="s">
        <v>6375</v>
      </c>
      <c r="I4960" s="22">
        <v>0</v>
      </c>
      <c r="K4960" s="6" t="s">
        <v>7459</v>
      </c>
      <c r="L4960" s="22">
        <v>0</v>
      </c>
    </row>
    <row r="4961" spans="2:12">
      <c r="B4961" s="6" t="s">
        <v>5826</v>
      </c>
      <c r="C4961" s="22">
        <v>0</v>
      </c>
      <c r="E4961" s="6" t="s">
        <v>6959</v>
      </c>
      <c r="F4961" s="22">
        <v>0</v>
      </c>
      <c r="H4961" s="6" t="s">
        <v>6377</v>
      </c>
      <c r="I4961" s="22">
        <v>458460</v>
      </c>
      <c r="K4961" s="6" t="s">
        <v>6535</v>
      </c>
      <c r="L4961" s="22">
        <v>795599</v>
      </c>
    </row>
    <row r="4962" spans="2:12">
      <c r="B4962" s="6" t="s">
        <v>5827</v>
      </c>
      <c r="C4962" s="22">
        <v>6241267</v>
      </c>
      <c r="E4962" s="6" t="s">
        <v>5856</v>
      </c>
      <c r="F4962" s="22">
        <v>2207367</v>
      </c>
      <c r="H4962" s="6" t="s">
        <v>6378</v>
      </c>
      <c r="I4962" s="22">
        <v>0</v>
      </c>
      <c r="K4962" s="6" t="s">
        <v>6536</v>
      </c>
      <c r="L4962" s="22">
        <v>0</v>
      </c>
    </row>
    <row r="4963" spans="2:12">
      <c r="B4963" s="6" t="s">
        <v>5828</v>
      </c>
      <c r="C4963" s="22">
        <v>167356</v>
      </c>
      <c r="E4963" s="6" t="s">
        <v>5857</v>
      </c>
      <c r="F4963" s="22">
        <v>761833</v>
      </c>
      <c r="H4963" s="6" t="s">
        <v>6379</v>
      </c>
      <c r="I4963" s="22">
        <v>0</v>
      </c>
      <c r="K4963" s="6" t="s">
        <v>6537</v>
      </c>
      <c r="L4963" s="22">
        <v>127808</v>
      </c>
    </row>
    <row r="4964" spans="2:12">
      <c r="B4964" s="6" t="s">
        <v>5829</v>
      </c>
      <c r="C4964" s="22">
        <v>0</v>
      </c>
      <c r="E4964" s="6" t="s">
        <v>5859</v>
      </c>
      <c r="F4964" s="22">
        <v>0</v>
      </c>
      <c r="H4964" s="6" t="s">
        <v>6380</v>
      </c>
      <c r="I4964" s="22">
        <v>471783</v>
      </c>
      <c r="K4964" s="6" t="s">
        <v>6538</v>
      </c>
      <c r="L4964" s="22">
        <v>1569609</v>
      </c>
    </row>
    <row r="4965" spans="2:12">
      <c r="B4965" s="6" t="s">
        <v>5830</v>
      </c>
      <c r="C4965" s="22">
        <v>0</v>
      </c>
      <c r="E4965" s="6" t="s">
        <v>5860</v>
      </c>
      <c r="F4965" s="22">
        <v>207295</v>
      </c>
      <c r="H4965" s="6" t="s">
        <v>6381</v>
      </c>
      <c r="I4965" s="22">
        <v>97249</v>
      </c>
      <c r="K4965" s="6" t="s">
        <v>6539</v>
      </c>
      <c r="L4965" s="22">
        <v>1258792</v>
      </c>
    </row>
    <row r="4966" spans="2:12">
      <c r="B4966" s="6" t="s">
        <v>5831</v>
      </c>
      <c r="C4966" s="22">
        <v>0</v>
      </c>
      <c r="E4966" s="6" t="s">
        <v>5862</v>
      </c>
      <c r="F4966" s="22">
        <v>31320</v>
      </c>
      <c r="H4966" s="6" t="s">
        <v>7011</v>
      </c>
      <c r="I4966" s="22">
        <v>0</v>
      </c>
      <c r="K4966" s="6" t="s">
        <v>7869</v>
      </c>
      <c r="L4966" s="22">
        <v>0</v>
      </c>
    </row>
    <row r="4967" spans="2:12">
      <c r="B4967" s="6" t="s">
        <v>5832</v>
      </c>
      <c r="C4967" s="22">
        <v>0</v>
      </c>
      <c r="E4967" s="6" t="s">
        <v>5863</v>
      </c>
      <c r="F4967" s="22">
        <v>177377</v>
      </c>
      <c r="H4967" s="6" t="s">
        <v>6382</v>
      </c>
      <c r="I4967" s="22">
        <v>102544</v>
      </c>
      <c r="K4967" s="6" t="s">
        <v>6540</v>
      </c>
      <c r="L4967" s="22">
        <v>183418</v>
      </c>
    </row>
    <row r="4968" spans="2:12">
      <c r="B4968" s="6" t="s">
        <v>5833</v>
      </c>
      <c r="C4968" s="22">
        <v>0</v>
      </c>
      <c r="E4968" s="6" t="s">
        <v>5864</v>
      </c>
      <c r="F4968" s="22">
        <v>19996857</v>
      </c>
      <c r="H4968" s="6" t="s">
        <v>7012</v>
      </c>
      <c r="I4968" s="22">
        <v>0</v>
      </c>
      <c r="K4968" s="6" t="s">
        <v>6542</v>
      </c>
      <c r="L4968" s="22">
        <v>19320</v>
      </c>
    </row>
    <row r="4969" spans="2:12">
      <c r="B4969" s="6" t="s">
        <v>5834</v>
      </c>
      <c r="C4969" s="22">
        <v>122332</v>
      </c>
      <c r="E4969" s="6" t="s">
        <v>5865</v>
      </c>
      <c r="F4969" s="22">
        <v>153876</v>
      </c>
      <c r="H4969" s="6" t="s">
        <v>7447</v>
      </c>
      <c r="I4969" s="22">
        <v>0</v>
      </c>
      <c r="K4969" s="6" t="s">
        <v>6543</v>
      </c>
      <c r="L4969" s="22">
        <v>346601</v>
      </c>
    </row>
    <row r="4970" spans="2:12">
      <c r="B4970" s="6" t="s">
        <v>5835</v>
      </c>
      <c r="C4970" s="22">
        <v>195446</v>
      </c>
      <c r="E4970" s="6" t="s">
        <v>5866</v>
      </c>
      <c r="F4970" s="22">
        <v>140735</v>
      </c>
      <c r="H4970" s="6" t="s">
        <v>6385</v>
      </c>
      <c r="I4970" s="22">
        <v>33301</v>
      </c>
      <c r="K4970" s="2" t="s">
        <v>198</v>
      </c>
      <c r="L4970" s="23">
        <f>SUM(L2:L4969)</f>
        <v>14672850918</v>
      </c>
    </row>
    <row r="4971" spans="2:12">
      <c r="B4971" s="6" t="s">
        <v>5836</v>
      </c>
      <c r="C4971" s="22">
        <v>1062226</v>
      </c>
      <c r="E4971" s="6" t="s">
        <v>5867</v>
      </c>
      <c r="F4971" s="22">
        <v>182000</v>
      </c>
      <c r="H4971" s="6" t="s">
        <v>7448</v>
      </c>
      <c r="I4971" s="22">
        <v>0</v>
      </c>
      <c r="K4971" s="21"/>
      <c r="L4971" s="21"/>
    </row>
    <row r="4972" spans="2:12">
      <c r="B4972" s="6" t="s">
        <v>5837</v>
      </c>
      <c r="C4972" s="22">
        <v>1380</v>
      </c>
      <c r="E4972" s="6" t="s">
        <v>5868</v>
      </c>
      <c r="F4972" s="22">
        <v>0</v>
      </c>
      <c r="H4972" s="6" t="s">
        <v>6386</v>
      </c>
      <c r="I4972" s="22">
        <v>1387593</v>
      </c>
      <c r="K4972" s="21"/>
      <c r="L4972" s="21"/>
    </row>
    <row r="4973" spans="2:12">
      <c r="B4973" s="6" t="s">
        <v>5838</v>
      </c>
      <c r="C4973" s="22">
        <v>646926</v>
      </c>
      <c r="E4973" s="6" t="s">
        <v>5869</v>
      </c>
      <c r="F4973" s="22">
        <v>0</v>
      </c>
      <c r="H4973" s="6" t="s">
        <v>6387</v>
      </c>
      <c r="I4973" s="22">
        <v>0</v>
      </c>
    </row>
    <row r="4974" spans="2:12">
      <c r="B4974" s="6" t="s">
        <v>5839</v>
      </c>
      <c r="C4974" s="22">
        <v>32797</v>
      </c>
      <c r="E4974" s="6" t="s">
        <v>5870</v>
      </c>
      <c r="F4974" s="22">
        <v>0</v>
      </c>
      <c r="H4974" s="6" t="s">
        <v>6388</v>
      </c>
      <c r="I4974" s="22">
        <v>515147</v>
      </c>
    </row>
    <row r="4975" spans="2:12">
      <c r="B4975" s="6" t="s">
        <v>5840</v>
      </c>
      <c r="C4975" s="22">
        <v>252899</v>
      </c>
      <c r="E4975" s="6" t="s">
        <v>5871</v>
      </c>
      <c r="F4975" s="22">
        <v>22197</v>
      </c>
      <c r="H4975" s="6" t="s">
        <v>6390</v>
      </c>
      <c r="I4975" s="22">
        <v>0</v>
      </c>
    </row>
    <row r="4976" spans="2:12">
      <c r="B4976" s="6" t="s">
        <v>5841</v>
      </c>
      <c r="C4976" s="22">
        <v>0</v>
      </c>
      <c r="E4976" s="6" t="s">
        <v>5872</v>
      </c>
      <c r="F4976" s="22">
        <v>0</v>
      </c>
      <c r="H4976" s="6" t="s">
        <v>7449</v>
      </c>
      <c r="I4976" s="22">
        <v>63607</v>
      </c>
    </row>
    <row r="4977" spans="2:9">
      <c r="B4977" s="6" t="s">
        <v>5842</v>
      </c>
      <c r="C4977" s="22">
        <v>0</v>
      </c>
      <c r="E4977" s="6" t="s">
        <v>5873</v>
      </c>
      <c r="F4977" s="22">
        <v>117939</v>
      </c>
      <c r="H4977" s="6" t="s">
        <v>6394</v>
      </c>
      <c r="I4977" s="22">
        <v>56572</v>
      </c>
    </row>
    <row r="4978" spans="2:9">
      <c r="B4978" s="6" t="s">
        <v>5843</v>
      </c>
      <c r="C4978" s="22">
        <v>5125767</v>
      </c>
      <c r="E4978" s="6" t="s">
        <v>5874</v>
      </c>
      <c r="F4978" s="22">
        <v>0</v>
      </c>
      <c r="H4978" s="6" t="s">
        <v>6398</v>
      </c>
      <c r="I4978" s="22">
        <v>0</v>
      </c>
    </row>
    <row r="4979" spans="2:9">
      <c r="B4979" s="6" t="s">
        <v>5844</v>
      </c>
      <c r="C4979" s="22">
        <v>0</v>
      </c>
      <c r="E4979" s="6" t="s">
        <v>5876</v>
      </c>
      <c r="F4979" s="22">
        <v>316889</v>
      </c>
      <c r="H4979" s="6" t="s">
        <v>6400</v>
      </c>
      <c r="I4979" s="22">
        <v>151578</v>
      </c>
    </row>
    <row r="4980" spans="2:9">
      <c r="B4980" s="6" t="s">
        <v>5845</v>
      </c>
      <c r="C4980" s="22">
        <v>15859593</v>
      </c>
      <c r="E4980" s="6" t="s">
        <v>6960</v>
      </c>
      <c r="F4980" s="22">
        <v>0</v>
      </c>
      <c r="H4980" s="6" t="s">
        <v>7013</v>
      </c>
      <c r="I4980" s="22">
        <v>0</v>
      </c>
    </row>
    <row r="4981" spans="2:9">
      <c r="B4981" s="6" t="s">
        <v>5846</v>
      </c>
      <c r="C4981" s="22">
        <v>268957</v>
      </c>
      <c r="E4981" s="6" t="s">
        <v>5877</v>
      </c>
      <c r="F4981" s="22">
        <v>0</v>
      </c>
      <c r="H4981" s="6" t="s">
        <v>6401</v>
      </c>
      <c r="I4981" s="22">
        <v>114215</v>
      </c>
    </row>
    <row r="4982" spans="2:9">
      <c r="B4982" s="6" t="s">
        <v>5847</v>
      </c>
      <c r="C4982" s="22">
        <v>23175</v>
      </c>
      <c r="E4982" s="6" t="s">
        <v>5878</v>
      </c>
      <c r="F4982" s="22">
        <v>0</v>
      </c>
      <c r="H4982" s="6" t="s">
        <v>7014</v>
      </c>
      <c r="I4982" s="22">
        <v>10498</v>
      </c>
    </row>
    <row r="4983" spans="2:9">
      <c r="B4983" s="6" t="s">
        <v>5848</v>
      </c>
      <c r="C4983" s="22">
        <v>7360117</v>
      </c>
      <c r="E4983" s="6" t="s">
        <v>5879</v>
      </c>
      <c r="F4983" s="22">
        <v>421051</v>
      </c>
      <c r="H4983" s="6" t="s">
        <v>6402</v>
      </c>
      <c r="I4983" s="22">
        <v>0</v>
      </c>
    </row>
    <row r="4984" spans="2:9">
      <c r="B4984" s="6" t="s">
        <v>5849</v>
      </c>
      <c r="C4984" s="22">
        <v>52448</v>
      </c>
      <c r="E4984" s="6" t="s">
        <v>5880</v>
      </c>
      <c r="F4984" s="22">
        <v>403458</v>
      </c>
      <c r="H4984" s="6" t="s">
        <v>6403</v>
      </c>
      <c r="I4984" s="22">
        <v>0</v>
      </c>
    </row>
    <row r="4985" spans="2:9">
      <c r="B4985" s="6" t="s">
        <v>5850</v>
      </c>
      <c r="C4985" s="22">
        <v>0</v>
      </c>
      <c r="E4985" s="6" t="s">
        <v>5881</v>
      </c>
      <c r="F4985" s="22">
        <v>37953</v>
      </c>
      <c r="H4985" s="6" t="s">
        <v>7450</v>
      </c>
      <c r="I4985" s="22">
        <v>0</v>
      </c>
    </row>
    <row r="4986" spans="2:9">
      <c r="B4986" s="6" t="s">
        <v>5851</v>
      </c>
      <c r="C4986" s="22">
        <v>8570</v>
      </c>
      <c r="E4986" s="6" t="s">
        <v>5882</v>
      </c>
      <c r="F4986" s="22">
        <v>0</v>
      </c>
      <c r="H4986" s="6" t="s">
        <v>7015</v>
      </c>
      <c r="I4986" s="22">
        <v>0</v>
      </c>
    </row>
    <row r="4987" spans="2:9">
      <c r="B4987" s="6" t="s">
        <v>5852</v>
      </c>
      <c r="C4987" s="22">
        <v>37375</v>
      </c>
      <c r="E4987" s="6" t="s">
        <v>5883</v>
      </c>
      <c r="F4987" s="22">
        <v>2121301</v>
      </c>
      <c r="H4987" s="6" t="s">
        <v>6404</v>
      </c>
      <c r="I4987" s="22">
        <v>798700</v>
      </c>
    </row>
    <row r="4988" spans="2:9">
      <c r="B4988" s="6" t="s">
        <v>5853</v>
      </c>
      <c r="C4988" s="22">
        <v>91182</v>
      </c>
      <c r="E4988" s="6" t="s">
        <v>6961</v>
      </c>
      <c r="F4988" s="22">
        <v>0</v>
      </c>
      <c r="H4988" s="6" t="s">
        <v>6405</v>
      </c>
      <c r="I4988" s="22">
        <v>195922</v>
      </c>
    </row>
    <row r="4989" spans="2:9">
      <c r="B4989" s="6" t="s">
        <v>5854</v>
      </c>
      <c r="C4989" s="22">
        <v>570115</v>
      </c>
      <c r="E4989" s="6" t="s">
        <v>6962</v>
      </c>
      <c r="F4989" s="22">
        <v>0</v>
      </c>
      <c r="H4989" s="6" t="s">
        <v>6406</v>
      </c>
      <c r="I4989" s="22">
        <v>402496</v>
      </c>
    </row>
    <row r="4990" spans="2:9">
      <c r="B4990" s="6" t="s">
        <v>5855</v>
      </c>
      <c r="C4990" s="22">
        <v>0</v>
      </c>
      <c r="E4990" s="6" t="s">
        <v>5884</v>
      </c>
      <c r="F4990" s="22">
        <v>23653</v>
      </c>
      <c r="H4990" s="6" t="s">
        <v>6407</v>
      </c>
      <c r="I4990" s="22">
        <v>22269</v>
      </c>
    </row>
    <row r="4991" spans="2:9">
      <c r="B4991" s="6" t="s">
        <v>5856</v>
      </c>
      <c r="C4991" s="22">
        <v>458796</v>
      </c>
      <c r="E4991" s="6" t="s">
        <v>5885</v>
      </c>
      <c r="F4991" s="22">
        <v>28190</v>
      </c>
      <c r="H4991" s="6" t="s">
        <v>6409</v>
      </c>
      <c r="I4991" s="22">
        <v>186549</v>
      </c>
    </row>
    <row r="4992" spans="2:9">
      <c r="B4992" s="6" t="s">
        <v>5857</v>
      </c>
      <c r="C4992" s="22">
        <v>803340</v>
      </c>
      <c r="E4992" s="6" t="s">
        <v>5886</v>
      </c>
      <c r="F4992" s="22">
        <v>25507</v>
      </c>
      <c r="H4992" s="6" t="s">
        <v>6411</v>
      </c>
      <c r="I4992" s="22">
        <v>2991793</v>
      </c>
    </row>
    <row r="4993" spans="2:9">
      <c r="B4993" s="6" t="s">
        <v>5858</v>
      </c>
      <c r="C4993" s="22">
        <v>0</v>
      </c>
      <c r="E4993" s="6" t="s">
        <v>5887</v>
      </c>
      <c r="F4993" s="22">
        <v>0</v>
      </c>
      <c r="H4993" s="6" t="s">
        <v>7451</v>
      </c>
      <c r="I4993" s="22">
        <v>0</v>
      </c>
    </row>
    <row r="4994" spans="2:9">
      <c r="B4994" s="6" t="s">
        <v>5859</v>
      </c>
      <c r="C4994" s="22">
        <v>0</v>
      </c>
      <c r="E4994" s="6" t="s">
        <v>5888</v>
      </c>
      <c r="F4994" s="22">
        <v>0</v>
      </c>
      <c r="H4994" s="6" t="s">
        <v>6412</v>
      </c>
      <c r="I4994" s="22">
        <v>28151</v>
      </c>
    </row>
    <row r="4995" spans="2:9">
      <c r="B4995" s="6" t="s">
        <v>5860</v>
      </c>
      <c r="C4995" s="22">
        <v>0</v>
      </c>
      <c r="E4995" s="6" t="s">
        <v>5890</v>
      </c>
      <c r="F4995" s="22">
        <v>0</v>
      </c>
      <c r="H4995" s="6" t="s">
        <v>6413</v>
      </c>
      <c r="I4995" s="22">
        <v>9117720</v>
      </c>
    </row>
    <row r="4996" spans="2:9">
      <c r="B4996" s="6" t="s">
        <v>5861</v>
      </c>
      <c r="C4996" s="22">
        <v>0</v>
      </c>
      <c r="E4996" s="6" t="s">
        <v>5891</v>
      </c>
      <c r="F4996" s="22">
        <v>0</v>
      </c>
      <c r="H4996" s="6" t="s">
        <v>6415</v>
      </c>
      <c r="I4996" s="22">
        <v>69548</v>
      </c>
    </row>
    <row r="4997" spans="2:9">
      <c r="B4997" s="6" t="s">
        <v>5862</v>
      </c>
      <c r="C4997" s="22">
        <v>143000</v>
      </c>
      <c r="E4997" s="6" t="s">
        <v>5892</v>
      </c>
      <c r="F4997" s="22">
        <v>5013365</v>
      </c>
      <c r="H4997" s="6" t="s">
        <v>6417</v>
      </c>
      <c r="I4997" s="22">
        <v>9974282</v>
      </c>
    </row>
    <row r="4998" spans="2:9">
      <c r="B4998" s="6" t="s">
        <v>5863</v>
      </c>
      <c r="C4998" s="22">
        <v>0</v>
      </c>
      <c r="E4998" s="6" t="s">
        <v>5893</v>
      </c>
      <c r="F4998" s="22">
        <v>0</v>
      </c>
      <c r="H4998" s="6" t="s">
        <v>6419</v>
      </c>
      <c r="I4998" s="22">
        <v>1000812</v>
      </c>
    </row>
    <row r="4999" spans="2:9">
      <c r="B4999" s="6" t="s">
        <v>5864</v>
      </c>
      <c r="C4999" s="22">
        <v>19876782</v>
      </c>
      <c r="E4999" s="6" t="s">
        <v>5894</v>
      </c>
      <c r="F4999" s="22">
        <v>2769210</v>
      </c>
      <c r="H4999" s="6" t="s">
        <v>6422</v>
      </c>
      <c r="I4999" s="22">
        <v>0</v>
      </c>
    </row>
    <row r="5000" spans="2:9">
      <c r="B5000" s="6" t="s">
        <v>5865</v>
      </c>
      <c r="C5000" s="22">
        <v>6240</v>
      </c>
      <c r="E5000" s="6" t="s">
        <v>6963</v>
      </c>
      <c r="F5000" s="22">
        <v>0</v>
      </c>
      <c r="H5000" s="6" t="s">
        <v>7016</v>
      </c>
      <c r="I5000" s="22">
        <v>0</v>
      </c>
    </row>
    <row r="5001" spans="2:9">
      <c r="B5001" s="6" t="s">
        <v>5866</v>
      </c>
      <c r="C5001" s="22">
        <v>71300</v>
      </c>
      <c r="E5001" s="6" t="s">
        <v>5895</v>
      </c>
      <c r="F5001" s="22">
        <v>0</v>
      </c>
      <c r="H5001" s="6" t="s">
        <v>6425</v>
      </c>
      <c r="I5001" s="22">
        <v>0</v>
      </c>
    </row>
    <row r="5002" spans="2:9">
      <c r="B5002" s="6" t="s">
        <v>5867</v>
      </c>
      <c r="C5002" s="22">
        <v>281000</v>
      </c>
      <c r="E5002" s="6" t="s">
        <v>5896</v>
      </c>
      <c r="F5002" s="22">
        <v>0</v>
      </c>
      <c r="H5002" s="6" t="s">
        <v>7452</v>
      </c>
      <c r="I5002" s="22">
        <v>0</v>
      </c>
    </row>
    <row r="5003" spans="2:9">
      <c r="B5003" s="6" t="s">
        <v>5868</v>
      </c>
      <c r="C5003" s="22">
        <v>0</v>
      </c>
      <c r="E5003" s="6" t="s">
        <v>6964</v>
      </c>
      <c r="F5003" s="22">
        <v>0</v>
      </c>
      <c r="H5003" s="6" t="s">
        <v>6426</v>
      </c>
      <c r="I5003" s="22">
        <v>59241</v>
      </c>
    </row>
    <row r="5004" spans="2:9">
      <c r="B5004" s="6" t="s">
        <v>5869</v>
      </c>
      <c r="C5004" s="22">
        <v>0</v>
      </c>
      <c r="E5004" s="6" t="s">
        <v>5897</v>
      </c>
      <c r="F5004" s="22">
        <v>5205385</v>
      </c>
      <c r="H5004" s="6" t="s">
        <v>6429</v>
      </c>
      <c r="I5004" s="22">
        <v>0</v>
      </c>
    </row>
    <row r="5005" spans="2:9">
      <c r="B5005" s="6" t="s">
        <v>5870</v>
      </c>
      <c r="C5005" s="22">
        <v>0</v>
      </c>
      <c r="E5005" s="6" t="s">
        <v>5898</v>
      </c>
      <c r="F5005" s="22">
        <v>202529</v>
      </c>
      <c r="H5005" s="6" t="s">
        <v>6430</v>
      </c>
      <c r="I5005" s="22">
        <v>0</v>
      </c>
    </row>
    <row r="5006" spans="2:9">
      <c r="B5006" s="6" t="s">
        <v>5871</v>
      </c>
      <c r="C5006" s="22">
        <v>2026</v>
      </c>
      <c r="E5006" s="6" t="s">
        <v>5899</v>
      </c>
      <c r="F5006" s="22">
        <v>53329</v>
      </c>
      <c r="H5006" s="6" t="s">
        <v>6434</v>
      </c>
      <c r="I5006" s="22">
        <v>215607</v>
      </c>
    </row>
    <row r="5007" spans="2:9">
      <c r="B5007" s="6" t="s">
        <v>5872</v>
      </c>
      <c r="C5007" s="22">
        <v>0</v>
      </c>
      <c r="E5007" s="6" t="s">
        <v>5900</v>
      </c>
      <c r="F5007" s="22">
        <v>26640</v>
      </c>
      <c r="H5007" s="6" t="s">
        <v>6435</v>
      </c>
      <c r="I5007" s="22">
        <v>301528</v>
      </c>
    </row>
    <row r="5008" spans="2:9">
      <c r="B5008" s="6" t="s">
        <v>5873</v>
      </c>
      <c r="C5008" s="22">
        <v>102679</v>
      </c>
      <c r="E5008" s="6" t="s">
        <v>5901</v>
      </c>
      <c r="F5008" s="22">
        <v>0</v>
      </c>
      <c r="H5008" s="6" t="s">
        <v>6436</v>
      </c>
      <c r="I5008" s="22">
        <v>439262</v>
      </c>
    </row>
    <row r="5009" spans="2:9">
      <c r="B5009" s="6" t="s">
        <v>5874</v>
      </c>
      <c r="C5009" s="22">
        <v>0</v>
      </c>
      <c r="E5009" s="6" t="s">
        <v>5902</v>
      </c>
      <c r="F5009" s="22">
        <v>102901</v>
      </c>
      <c r="H5009" s="6" t="s">
        <v>6437</v>
      </c>
      <c r="I5009" s="22">
        <v>0</v>
      </c>
    </row>
    <row r="5010" spans="2:9">
      <c r="B5010" s="6" t="s">
        <v>5875</v>
      </c>
      <c r="C5010" s="22">
        <v>0</v>
      </c>
      <c r="E5010" s="6" t="s">
        <v>5903</v>
      </c>
      <c r="F5010" s="22">
        <v>0</v>
      </c>
      <c r="H5010" s="6" t="s">
        <v>6438</v>
      </c>
      <c r="I5010" s="22">
        <v>65900</v>
      </c>
    </row>
    <row r="5011" spans="2:9">
      <c r="B5011" s="6" t="s">
        <v>5876</v>
      </c>
      <c r="C5011" s="22">
        <v>130363</v>
      </c>
      <c r="E5011" s="6" t="s">
        <v>5904</v>
      </c>
      <c r="F5011" s="22">
        <v>3196747</v>
      </c>
      <c r="H5011" s="6" t="s">
        <v>6439</v>
      </c>
      <c r="I5011" s="22">
        <v>163985</v>
      </c>
    </row>
    <row r="5012" spans="2:9">
      <c r="B5012" s="6" t="s">
        <v>5877</v>
      </c>
      <c r="C5012" s="22">
        <v>5866</v>
      </c>
      <c r="E5012" s="6" t="s">
        <v>5905</v>
      </c>
      <c r="F5012" s="22">
        <v>226590</v>
      </c>
      <c r="H5012" s="6" t="s">
        <v>6440</v>
      </c>
      <c r="I5012" s="22">
        <v>108976</v>
      </c>
    </row>
    <row r="5013" spans="2:9">
      <c r="B5013" s="6" t="s">
        <v>5878</v>
      </c>
      <c r="C5013" s="22">
        <v>0</v>
      </c>
      <c r="E5013" s="6" t="s">
        <v>5906</v>
      </c>
      <c r="F5013" s="22">
        <v>424001</v>
      </c>
      <c r="H5013" s="6" t="s">
        <v>6441</v>
      </c>
      <c r="I5013" s="22">
        <v>0</v>
      </c>
    </row>
    <row r="5014" spans="2:9">
      <c r="B5014" s="6" t="s">
        <v>5879</v>
      </c>
      <c r="C5014" s="22">
        <v>457917</v>
      </c>
      <c r="E5014" s="6" t="s">
        <v>5907</v>
      </c>
      <c r="F5014" s="22">
        <v>137259</v>
      </c>
      <c r="H5014" s="6" t="s">
        <v>6443</v>
      </c>
      <c r="I5014" s="22">
        <v>7925295</v>
      </c>
    </row>
    <row r="5015" spans="2:9">
      <c r="B5015" s="6" t="s">
        <v>5880</v>
      </c>
      <c r="C5015" s="22">
        <v>637170</v>
      </c>
      <c r="E5015" s="6" t="s">
        <v>5908</v>
      </c>
      <c r="F5015" s="22">
        <v>38063</v>
      </c>
      <c r="H5015" s="6" t="s">
        <v>7453</v>
      </c>
      <c r="I5015" s="22">
        <v>0</v>
      </c>
    </row>
    <row r="5016" spans="2:9">
      <c r="B5016" s="6" t="s">
        <v>5881</v>
      </c>
      <c r="C5016" s="22">
        <v>0</v>
      </c>
      <c r="E5016" s="6" t="s">
        <v>5909</v>
      </c>
      <c r="F5016" s="22">
        <v>52698</v>
      </c>
      <c r="H5016" s="6" t="s">
        <v>7454</v>
      </c>
      <c r="I5016" s="22">
        <v>0</v>
      </c>
    </row>
    <row r="5017" spans="2:9">
      <c r="B5017" s="6" t="s">
        <v>5882</v>
      </c>
      <c r="C5017" s="22">
        <v>0</v>
      </c>
      <c r="E5017" s="6" t="s">
        <v>5910</v>
      </c>
      <c r="F5017" s="22">
        <v>0</v>
      </c>
      <c r="H5017" s="6" t="s">
        <v>6445</v>
      </c>
      <c r="I5017" s="22">
        <v>0</v>
      </c>
    </row>
    <row r="5018" spans="2:9">
      <c r="B5018" s="6" t="s">
        <v>5883</v>
      </c>
      <c r="C5018" s="22">
        <v>2688883</v>
      </c>
      <c r="E5018" s="6" t="s">
        <v>5911</v>
      </c>
      <c r="F5018" s="22">
        <v>169822</v>
      </c>
      <c r="H5018" s="6" t="s">
        <v>7017</v>
      </c>
      <c r="I5018" s="22">
        <v>0</v>
      </c>
    </row>
    <row r="5019" spans="2:9">
      <c r="B5019" s="6" t="s">
        <v>5884</v>
      </c>
      <c r="C5019" s="22">
        <v>38855</v>
      </c>
      <c r="E5019" s="6" t="s">
        <v>5912</v>
      </c>
      <c r="F5019" s="22">
        <v>0</v>
      </c>
      <c r="H5019" s="6" t="s">
        <v>6448</v>
      </c>
      <c r="I5019" s="22">
        <v>435212</v>
      </c>
    </row>
    <row r="5020" spans="2:9">
      <c r="B5020" s="6" t="s">
        <v>5885</v>
      </c>
      <c r="C5020" s="22">
        <v>82000</v>
      </c>
      <c r="E5020" s="6" t="s">
        <v>5914</v>
      </c>
      <c r="F5020" s="22">
        <v>1846832</v>
      </c>
      <c r="H5020" s="6" t="s">
        <v>6449</v>
      </c>
      <c r="I5020" s="22">
        <v>0</v>
      </c>
    </row>
    <row r="5021" spans="2:9">
      <c r="B5021" s="6" t="s">
        <v>5886</v>
      </c>
      <c r="C5021" s="22">
        <v>0</v>
      </c>
      <c r="E5021" s="6" t="s">
        <v>5915</v>
      </c>
      <c r="F5021" s="22">
        <v>0</v>
      </c>
      <c r="H5021" s="6" t="s">
        <v>6451</v>
      </c>
      <c r="I5021" s="22">
        <v>6521598</v>
      </c>
    </row>
    <row r="5022" spans="2:9">
      <c r="B5022" s="6" t="s">
        <v>5887</v>
      </c>
      <c r="C5022" s="22">
        <v>0</v>
      </c>
      <c r="E5022" s="6" t="s">
        <v>5916</v>
      </c>
      <c r="F5022" s="22">
        <v>41023</v>
      </c>
      <c r="H5022" s="6" t="s">
        <v>6452</v>
      </c>
      <c r="I5022" s="22">
        <v>2887290</v>
      </c>
    </row>
    <row r="5023" spans="2:9">
      <c r="B5023" s="6" t="s">
        <v>5888</v>
      </c>
      <c r="C5023" s="22">
        <v>0</v>
      </c>
      <c r="E5023" s="6" t="s">
        <v>5917</v>
      </c>
      <c r="F5023" s="22">
        <v>0</v>
      </c>
      <c r="H5023" s="6" t="s">
        <v>6453</v>
      </c>
      <c r="I5023" s="22">
        <v>1632735</v>
      </c>
    </row>
    <row r="5024" spans="2:9">
      <c r="B5024" s="6" t="s">
        <v>5889</v>
      </c>
      <c r="C5024" s="22">
        <v>0</v>
      </c>
      <c r="E5024" s="6" t="s">
        <v>5918</v>
      </c>
      <c r="F5024" s="22">
        <v>115735</v>
      </c>
      <c r="H5024" s="6" t="s">
        <v>6455</v>
      </c>
      <c r="I5024" s="22">
        <v>2574362</v>
      </c>
    </row>
    <row r="5025" spans="2:9">
      <c r="B5025" s="6" t="s">
        <v>5890</v>
      </c>
      <c r="C5025" s="22">
        <v>0</v>
      </c>
      <c r="E5025" s="6" t="s">
        <v>5919</v>
      </c>
      <c r="F5025" s="22">
        <v>0</v>
      </c>
      <c r="H5025" s="6" t="s">
        <v>7455</v>
      </c>
      <c r="I5025" s="22">
        <v>15346</v>
      </c>
    </row>
    <row r="5026" spans="2:9">
      <c r="B5026" s="6" t="s">
        <v>5891</v>
      </c>
      <c r="C5026" s="22">
        <v>51359</v>
      </c>
      <c r="E5026" s="6" t="s">
        <v>5920</v>
      </c>
      <c r="F5026" s="22">
        <v>230514</v>
      </c>
      <c r="H5026" s="6" t="s">
        <v>6457</v>
      </c>
      <c r="I5026" s="22">
        <v>368728</v>
      </c>
    </row>
    <row r="5027" spans="2:9">
      <c r="B5027" s="6" t="s">
        <v>5892</v>
      </c>
      <c r="C5027" s="22">
        <v>4760493</v>
      </c>
      <c r="E5027" s="6" t="s">
        <v>5921</v>
      </c>
      <c r="F5027" s="22">
        <v>0</v>
      </c>
      <c r="H5027" s="6" t="s">
        <v>6458</v>
      </c>
      <c r="I5027" s="22">
        <v>0</v>
      </c>
    </row>
    <row r="5028" spans="2:9">
      <c r="B5028" s="6" t="s">
        <v>5893</v>
      </c>
      <c r="C5028" s="22">
        <v>0</v>
      </c>
      <c r="E5028" s="6" t="s">
        <v>5922</v>
      </c>
      <c r="F5028" s="22">
        <v>0</v>
      </c>
      <c r="H5028" s="6" t="s">
        <v>6459</v>
      </c>
      <c r="I5028" s="22">
        <v>0</v>
      </c>
    </row>
    <row r="5029" spans="2:9">
      <c r="B5029" s="6" t="s">
        <v>5894</v>
      </c>
      <c r="C5029" s="22">
        <v>2804033</v>
      </c>
      <c r="E5029" s="6" t="s">
        <v>5923</v>
      </c>
      <c r="F5029" s="22">
        <v>0</v>
      </c>
      <c r="H5029" s="6" t="s">
        <v>6460</v>
      </c>
      <c r="I5029" s="22">
        <v>51940</v>
      </c>
    </row>
    <row r="5030" spans="2:9">
      <c r="B5030" s="6" t="s">
        <v>5895</v>
      </c>
      <c r="C5030" s="22">
        <v>0</v>
      </c>
      <c r="E5030" s="6" t="s">
        <v>5924</v>
      </c>
      <c r="F5030" s="22">
        <v>0</v>
      </c>
      <c r="H5030" s="6" t="s">
        <v>6461</v>
      </c>
      <c r="I5030" s="22">
        <v>6617</v>
      </c>
    </row>
    <row r="5031" spans="2:9">
      <c r="B5031" s="6" t="s">
        <v>5896</v>
      </c>
      <c r="C5031" s="22">
        <v>14565</v>
      </c>
      <c r="E5031" s="6" t="s">
        <v>5925</v>
      </c>
      <c r="F5031" s="22">
        <v>0</v>
      </c>
      <c r="H5031" s="6" t="s">
        <v>7018</v>
      </c>
      <c r="I5031" s="22">
        <v>76670</v>
      </c>
    </row>
    <row r="5032" spans="2:9">
      <c r="B5032" s="6" t="s">
        <v>5897</v>
      </c>
      <c r="C5032" s="22">
        <v>5840781</v>
      </c>
      <c r="E5032" s="6" t="s">
        <v>5926</v>
      </c>
      <c r="F5032" s="22">
        <v>32976641</v>
      </c>
      <c r="H5032" s="6" t="s">
        <v>6463</v>
      </c>
      <c r="I5032" s="22">
        <v>0</v>
      </c>
    </row>
    <row r="5033" spans="2:9">
      <c r="B5033" s="6" t="s">
        <v>5898</v>
      </c>
      <c r="C5033" s="22">
        <v>115815</v>
      </c>
      <c r="E5033" s="6" t="s">
        <v>5927</v>
      </c>
      <c r="F5033" s="22">
        <v>982882</v>
      </c>
      <c r="H5033" s="6" t="s">
        <v>7019</v>
      </c>
      <c r="I5033" s="22">
        <v>0</v>
      </c>
    </row>
    <row r="5034" spans="2:9">
      <c r="B5034" s="6" t="s">
        <v>5899</v>
      </c>
      <c r="C5034" s="22">
        <v>24824</v>
      </c>
      <c r="E5034" s="6" t="s">
        <v>5928</v>
      </c>
      <c r="F5034" s="22">
        <v>0</v>
      </c>
      <c r="H5034" s="6" t="s">
        <v>6465</v>
      </c>
      <c r="I5034" s="22">
        <v>12291</v>
      </c>
    </row>
    <row r="5035" spans="2:9">
      <c r="B5035" s="6" t="s">
        <v>5900</v>
      </c>
      <c r="C5035" s="22">
        <v>12960</v>
      </c>
      <c r="E5035" s="6" t="s">
        <v>5929</v>
      </c>
      <c r="F5035" s="22">
        <v>21177</v>
      </c>
      <c r="H5035" s="6" t="s">
        <v>6466</v>
      </c>
      <c r="I5035" s="22">
        <v>482566</v>
      </c>
    </row>
    <row r="5036" spans="2:9">
      <c r="B5036" s="6" t="s">
        <v>5901</v>
      </c>
      <c r="C5036" s="22">
        <v>0</v>
      </c>
      <c r="E5036" s="6" t="s">
        <v>5930</v>
      </c>
      <c r="F5036" s="22">
        <v>0</v>
      </c>
      <c r="H5036" s="6" t="s">
        <v>7020</v>
      </c>
      <c r="I5036" s="22">
        <v>0</v>
      </c>
    </row>
    <row r="5037" spans="2:9">
      <c r="B5037" s="6" t="s">
        <v>5902</v>
      </c>
      <c r="C5037" s="22">
        <v>192656</v>
      </c>
      <c r="E5037" s="6" t="s">
        <v>5931</v>
      </c>
      <c r="F5037" s="22">
        <v>0</v>
      </c>
      <c r="H5037" s="6" t="s">
        <v>6468</v>
      </c>
      <c r="I5037" s="22">
        <v>0</v>
      </c>
    </row>
    <row r="5038" spans="2:9">
      <c r="B5038" s="6" t="s">
        <v>5903</v>
      </c>
      <c r="C5038" s="22">
        <v>0</v>
      </c>
      <c r="E5038" s="6" t="s">
        <v>5932</v>
      </c>
      <c r="F5038" s="22">
        <v>0</v>
      </c>
      <c r="H5038" s="6" t="s">
        <v>6469</v>
      </c>
      <c r="I5038" s="22">
        <v>490203</v>
      </c>
    </row>
    <row r="5039" spans="2:9">
      <c r="B5039" s="6" t="s">
        <v>5904</v>
      </c>
      <c r="C5039" s="22">
        <v>2773884</v>
      </c>
      <c r="E5039" s="6" t="s">
        <v>5934</v>
      </c>
      <c r="F5039" s="22">
        <v>0</v>
      </c>
      <c r="H5039" s="6" t="s">
        <v>6470</v>
      </c>
      <c r="I5039" s="22">
        <v>1551267</v>
      </c>
    </row>
    <row r="5040" spans="2:9">
      <c r="B5040" s="6" t="s">
        <v>5905</v>
      </c>
      <c r="C5040" s="22">
        <v>90596</v>
      </c>
      <c r="E5040" s="6" t="s">
        <v>6965</v>
      </c>
      <c r="F5040" s="22">
        <v>0</v>
      </c>
      <c r="H5040" s="6" t="s">
        <v>7021</v>
      </c>
      <c r="I5040" s="22">
        <v>29894</v>
      </c>
    </row>
    <row r="5041" spans="2:9">
      <c r="B5041" s="6" t="s">
        <v>5906</v>
      </c>
      <c r="C5041" s="22">
        <v>542438</v>
      </c>
      <c r="E5041" s="6" t="s">
        <v>6966</v>
      </c>
      <c r="F5041" s="22">
        <v>0</v>
      </c>
      <c r="H5041" s="6" t="s">
        <v>6471</v>
      </c>
      <c r="I5041" s="22">
        <v>0</v>
      </c>
    </row>
    <row r="5042" spans="2:9">
      <c r="B5042" s="6" t="s">
        <v>5907</v>
      </c>
      <c r="C5042" s="22">
        <v>15240</v>
      </c>
      <c r="E5042" s="6" t="s">
        <v>5935</v>
      </c>
      <c r="F5042" s="22">
        <v>77774</v>
      </c>
      <c r="H5042" s="6" t="s">
        <v>6472</v>
      </c>
      <c r="I5042" s="22">
        <v>552957</v>
      </c>
    </row>
    <row r="5043" spans="2:9">
      <c r="B5043" s="6" t="s">
        <v>5908</v>
      </c>
      <c r="C5043" s="22">
        <v>89848</v>
      </c>
      <c r="E5043" s="6" t="s">
        <v>5936</v>
      </c>
      <c r="F5043" s="22">
        <v>354849</v>
      </c>
      <c r="H5043" s="6" t="s">
        <v>6475</v>
      </c>
      <c r="I5043" s="22">
        <v>0</v>
      </c>
    </row>
    <row r="5044" spans="2:9">
      <c r="B5044" s="6" t="s">
        <v>5909</v>
      </c>
      <c r="C5044" s="22">
        <v>39474</v>
      </c>
      <c r="E5044" s="6" t="s">
        <v>5937</v>
      </c>
      <c r="F5044" s="22">
        <v>322020</v>
      </c>
      <c r="H5044" s="6" t="s">
        <v>6476</v>
      </c>
      <c r="I5044" s="22">
        <v>869520</v>
      </c>
    </row>
    <row r="5045" spans="2:9">
      <c r="B5045" s="6" t="s">
        <v>5910</v>
      </c>
      <c r="C5045" s="22">
        <v>97015</v>
      </c>
      <c r="E5045" s="6" t="s">
        <v>5938</v>
      </c>
      <c r="F5045" s="22">
        <v>0</v>
      </c>
      <c r="H5045" s="6" t="s">
        <v>6478</v>
      </c>
      <c r="I5045" s="22">
        <v>203634</v>
      </c>
    </row>
    <row r="5046" spans="2:9">
      <c r="B5046" s="6" t="s">
        <v>5911</v>
      </c>
      <c r="C5046" s="22">
        <v>194946</v>
      </c>
      <c r="E5046" s="6" t="s">
        <v>5939</v>
      </c>
      <c r="F5046" s="22">
        <v>0</v>
      </c>
      <c r="H5046" s="6" t="s">
        <v>6481</v>
      </c>
      <c r="I5046" s="22">
        <v>869720</v>
      </c>
    </row>
    <row r="5047" spans="2:9">
      <c r="B5047" s="6" t="s">
        <v>5912</v>
      </c>
      <c r="C5047" s="22">
        <v>0</v>
      </c>
      <c r="E5047" s="6" t="s">
        <v>5940</v>
      </c>
      <c r="F5047" s="22">
        <v>3030296</v>
      </c>
      <c r="H5047" s="6" t="s">
        <v>6482</v>
      </c>
      <c r="I5047" s="22">
        <v>9888509</v>
      </c>
    </row>
    <row r="5048" spans="2:9">
      <c r="B5048" s="6" t="s">
        <v>5913</v>
      </c>
      <c r="C5048" s="22">
        <v>107633</v>
      </c>
      <c r="E5048" s="6" t="s">
        <v>6967</v>
      </c>
      <c r="F5048" s="22">
        <v>0</v>
      </c>
      <c r="H5048" s="6" t="s">
        <v>7456</v>
      </c>
      <c r="I5048" s="22">
        <v>0</v>
      </c>
    </row>
    <row r="5049" spans="2:9">
      <c r="B5049" s="6" t="s">
        <v>5914</v>
      </c>
      <c r="C5049" s="22">
        <v>4218104</v>
      </c>
      <c r="E5049" s="6" t="s">
        <v>6968</v>
      </c>
      <c r="F5049" s="22">
        <v>0</v>
      </c>
      <c r="H5049" s="6" t="s">
        <v>6483</v>
      </c>
      <c r="I5049" s="22">
        <v>0</v>
      </c>
    </row>
    <row r="5050" spans="2:9">
      <c r="B5050" s="6" t="s">
        <v>5915</v>
      </c>
      <c r="C5050" s="22">
        <v>0</v>
      </c>
      <c r="E5050" s="6" t="s">
        <v>5941</v>
      </c>
      <c r="F5050" s="22">
        <v>8628476</v>
      </c>
      <c r="H5050" s="6" t="s">
        <v>6484</v>
      </c>
      <c r="I5050" s="22">
        <v>1657702</v>
      </c>
    </row>
    <row r="5051" spans="2:9">
      <c r="B5051" s="6" t="s">
        <v>5916</v>
      </c>
      <c r="C5051" s="22">
        <v>78138</v>
      </c>
      <c r="E5051" s="6" t="s">
        <v>5942</v>
      </c>
      <c r="F5051" s="22">
        <v>0</v>
      </c>
      <c r="H5051" s="6" t="s">
        <v>6486</v>
      </c>
      <c r="I5051" s="22">
        <v>647923</v>
      </c>
    </row>
    <row r="5052" spans="2:9">
      <c r="B5052" s="6" t="s">
        <v>5917</v>
      </c>
      <c r="C5052" s="22">
        <v>0</v>
      </c>
      <c r="E5052" s="6" t="s">
        <v>5943</v>
      </c>
      <c r="F5052" s="22">
        <v>0</v>
      </c>
      <c r="H5052" s="6" t="s">
        <v>6487</v>
      </c>
      <c r="I5052" s="22">
        <v>0</v>
      </c>
    </row>
    <row r="5053" spans="2:9">
      <c r="B5053" s="6" t="s">
        <v>5918</v>
      </c>
      <c r="C5053" s="22">
        <v>123287</v>
      </c>
      <c r="E5053" s="6" t="s">
        <v>5944</v>
      </c>
      <c r="F5053" s="22">
        <v>27712174</v>
      </c>
      <c r="H5053" s="6" t="s">
        <v>6488</v>
      </c>
      <c r="I5053" s="22">
        <v>0</v>
      </c>
    </row>
    <row r="5054" spans="2:9">
      <c r="B5054" s="6" t="s">
        <v>5919</v>
      </c>
      <c r="C5054" s="22">
        <v>0</v>
      </c>
      <c r="E5054" s="6" t="s">
        <v>5945</v>
      </c>
      <c r="F5054" s="22">
        <v>616687</v>
      </c>
      <c r="H5054" s="6" t="s">
        <v>6489</v>
      </c>
      <c r="I5054" s="22">
        <v>279020</v>
      </c>
    </row>
    <row r="5055" spans="2:9">
      <c r="B5055" s="6" t="s">
        <v>5920</v>
      </c>
      <c r="C5055" s="22">
        <v>221528</v>
      </c>
      <c r="E5055" s="6" t="s">
        <v>5946</v>
      </c>
      <c r="F5055" s="22">
        <v>41188006</v>
      </c>
      <c r="H5055" s="6" t="s">
        <v>6490</v>
      </c>
      <c r="I5055" s="22">
        <v>524225</v>
      </c>
    </row>
    <row r="5056" spans="2:9">
      <c r="B5056" s="6" t="s">
        <v>5921</v>
      </c>
      <c r="C5056" s="22">
        <v>0</v>
      </c>
      <c r="E5056" s="6" t="s">
        <v>6969</v>
      </c>
      <c r="F5056" s="22">
        <v>0</v>
      </c>
      <c r="H5056" s="6" t="s">
        <v>6491</v>
      </c>
      <c r="I5056" s="22">
        <v>3409446</v>
      </c>
    </row>
    <row r="5057" spans="2:9">
      <c r="B5057" s="6" t="s">
        <v>5922</v>
      </c>
      <c r="C5057" s="22">
        <v>0</v>
      </c>
      <c r="E5057" s="6" t="s">
        <v>5947</v>
      </c>
      <c r="F5057" s="22">
        <v>6544569</v>
      </c>
      <c r="H5057" s="6" t="s">
        <v>6493</v>
      </c>
      <c r="I5057" s="22">
        <v>283083</v>
      </c>
    </row>
    <row r="5058" spans="2:9">
      <c r="B5058" s="6" t="s">
        <v>5923</v>
      </c>
      <c r="C5058" s="22">
        <v>0</v>
      </c>
      <c r="E5058" s="6" t="s">
        <v>6970</v>
      </c>
      <c r="F5058" s="22">
        <v>0</v>
      </c>
      <c r="H5058" s="6" t="s">
        <v>7022</v>
      </c>
      <c r="I5058" s="22">
        <v>0</v>
      </c>
    </row>
    <row r="5059" spans="2:9">
      <c r="B5059" s="6" t="s">
        <v>5924</v>
      </c>
      <c r="C5059" s="22">
        <v>292</v>
      </c>
      <c r="E5059" s="6" t="s">
        <v>5948</v>
      </c>
      <c r="F5059" s="22">
        <v>0</v>
      </c>
      <c r="H5059" s="6" t="s">
        <v>7023</v>
      </c>
      <c r="I5059" s="22">
        <v>4380</v>
      </c>
    </row>
    <row r="5060" spans="2:9">
      <c r="B5060" s="6" t="s">
        <v>5925</v>
      </c>
      <c r="C5060" s="22">
        <v>0</v>
      </c>
      <c r="E5060" s="6" t="s">
        <v>5949</v>
      </c>
      <c r="F5060" s="22">
        <v>0</v>
      </c>
      <c r="H5060" s="6" t="s">
        <v>6495</v>
      </c>
      <c r="I5060" s="22">
        <v>0</v>
      </c>
    </row>
    <row r="5061" spans="2:9">
      <c r="B5061" s="6" t="s">
        <v>5926</v>
      </c>
      <c r="C5061" s="22">
        <v>43223621</v>
      </c>
      <c r="E5061" s="6" t="s">
        <v>5950</v>
      </c>
      <c r="F5061" s="22">
        <v>172426</v>
      </c>
      <c r="H5061" s="6" t="s">
        <v>6496</v>
      </c>
      <c r="I5061" s="22">
        <v>686774</v>
      </c>
    </row>
    <row r="5062" spans="2:9">
      <c r="B5062" s="6" t="s">
        <v>5927</v>
      </c>
      <c r="C5062" s="22">
        <v>3261379</v>
      </c>
      <c r="E5062" s="6" t="s">
        <v>5951</v>
      </c>
      <c r="F5062" s="22">
        <v>500378</v>
      </c>
      <c r="H5062" s="6" t="s">
        <v>6497</v>
      </c>
      <c r="I5062" s="22">
        <v>3318866</v>
      </c>
    </row>
    <row r="5063" spans="2:9">
      <c r="B5063" s="6" t="s">
        <v>5928</v>
      </c>
      <c r="C5063" s="22">
        <v>1048025</v>
      </c>
      <c r="E5063" s="6" t="s">
        <v>5952</v>
      </c>
      <c r="F5063" s="22">
        <v>4062</v>
      </c>
      <c r="H5063" s="6" t="s">
        <v>6498</v>
      </c>
      <c r="I5063" s="22">
        <v>0</v>
      </c>
    </row>
    <row r="5064" spans="2:9">
      <c r="B5064" s="6" t="s">
        <v>5929</v>
      </c>
      <c r="C5064" s="22">
        <v>76196</v>
      </c>
      <c r="E5064" s="6" t="s">
        <v>5953</v>
      </c>
      <c r="F5064" s="22">
        <v>0</v>
      </c>
      <c r="H5064" s="6" t="s">
        <v>6499</v>
      </c>
      <c r="I5064" s="22">
        <v>23744416</v>
      </c>
    </row>
    <row r="5065" spans="2:9">
      <c r="B5065" s="6" t="s">
        <v>5930</v>
      </c>
      <c r="C5065" s="22">
        <v>0</v>
      </c>
      <c r="E5065" s="6" t="s">
        <v>5954</v>
      </c>
      <c r="F5065" s="22">
        <v>12743</v>
      </c>
      <c r="H5065" s="6" t="s">
        <v>6501</v>
      </c>
      <c r="I5065" s="22">
        <v>2143416</v>
      </c>
    </row>
    <row r="5066" spans="2:9">
      <c r="B5066" s="6" t="s">
        <v>5931</v>
      </c>
      <c r="C5066" s="22">
        <v>1813755</v>
      </c>
      <c r="E5066" s="6" t="s">
        <v>5955</v>
      </c>
      <c r="F5066" s="22">
        <v>0</v>
      </c>
      <c r="H5066" s="6" t="s">
        <v>7024</v>
      </c>
      <c r="I5066" s="22">
        <v>0</v>
      </c>
    </row>
    <row r="5067" spans="2:9">
      <c r="B5067" s="6" t="s">
        <v>5932</v>
      </c>
      <c r="C5067" s="22">
        <v>81315</v>
      </c>
      <c r="E5067" s="6" t="s">
        <v>5956</v>
      </c>
      <c r="F5067" s="22">
        <v>0</v>
      </c>
      <c r="H5067" s="6" t="s">
        <v>6504</v>
      </c>
      <c r="I5067" s="22">
        <v>0</v>
      </c>
    </row>
    <row r="5068" spans="2:9">
      <c r="B5068" s="6" t="s">
        <v>5933</v>
      </c>
      <c r="C5068" s="22">
        <v>0</v>
      </c>
      <c r="E5068" s="6" t="s">
        <v>5957</v>
      </c>
      <c r="F5068" s="22">
        <v>122364</v>
      </c>
      <c r="H5068" s="6" t="s">
        <v>6505</v>
      </c>
      <c r="I5068" s="22">
        <v>0</v>
      </c>
    </row>
    <row r="5069" spans="2:9">
      <c r="B5069" s="6" t="s">
        <v>5934</v>
      </c>
      <c r="C5069" s="22">
        <v>0</v>
      </c>
      <c r="E5069" s="6" t="s">
        <v>5958</v>
      </c>
      <c r="F5069" s="22">
        <v>5156493</v>
      </c>
      <c r="H5069" s="6" t="s">
        <v>7025</v>
      </c>
      <c r="I5069" s="22">
        <v>0</v>
      </c>
    </row>
    <row r="5070" spans="2:9">
      <c r="B5070" s="6" t="s">
        <v>5935</v>
      </c>
      <c r="C5070" s="22">
        <v>88962</v>
      </c>
      <c r="E5070" s="6" t="s">
        <v>6971</v>
      </c>
      <c r="F5070" s="22">
        <v>2519</v>
      </c>
      <c r="H5070" s="6" t="s">
        <v>6506</v>
      </c>
      <c r="I5070" s="22">
        <v>85406</v>
      </c>
    </row>
    <row r="5071" spans="2:9">
      <c r="B5071" s="6" t="s">
        <v>5936</v>
      </c>
      <c r="C5071" s="22">
        <v>165876</v>
      </c>
      <c r="E5071" s="6" t="s">
        <v>5959</v>
      </c>
      <c r="F5071" s="22">
        <v>175520</v>
      </c>
      <c r="H5071" s="6" t="s">
        <v>6508</v>
      </c>
      <c r="I5071" s="22">
        <v>80392</v>
      </c>
    </row>
    <row r="5072" spans="2:9">
      <c r="B5072" s="6" t="s">
        <v>5937</v>
      </c>
      <c r="C5072" s="22">
        <v>310818</v>
      </c>
      <c r="E5072" s="6" t="s">
        <v>5961</v>
      </c>
      <c r="F5072" s="22">
        <v>0</v>
      </c>
      <c r="H5072" s="6" t="s">
        <v>6509</v>
      </c>
      <c r="I5072" s="22">
        <v>1540834</v>
      </c>
    </row>
    <row r="5073" spans="2:9">
      <c r="B5073" s="6" t="s">
        <v>5938</v>
      </c>
      <c r="C5073" s="22">
        <v>0</v>
      </c>
      <c r="E5073" s="6" t="s">
        <v>5962</v>
      </c>
      <c r="F5073" s="22">
        <v>49313</v>
      </c>
      <c r="H5073" s="6" t="s">
        <v>6510</v>
      </c>
      <c r="I5073" s="22">
        <v>373998</v>
      </c>
    </row>
    <row r="5074" spans="2:9">
      <c r="B5074" s="6" t="s">
        <v>5939</v>
      </c>
      <c r="C5074" s="22">
        <v>0</v>
      </c>
      <c r="E5074" s="6" t="s">
        <v>5963</v>
      </c>
      <c r="F5074" s="22">
        <v>31685751</v>
      </c>
      <c r="H5074" s="6" t="s">
        <v>6511</v>
      </c>
      <c r="I5074" s="22">
        <v>0</v>
      </c>
    </row>
    <row r="5075" spans="2:9">
      <c r="B5075" s="6" t="s">
        <v>5940</v>
      </c>
      <c r="C5075" s="22">
        <v>1977827</v>
      </c>
      <c r="E5075" s="6" t="s">
        <v>5964</v>
      </c>
      <c r="F5075" s="22">
        <v>0</v>
      </c>
      <c r="H5075" s="6" t="s">
        <v>6513</v>
      </c>
      <c r="I5075" s="22">
        <v>4708263</v>
      </c>
    </row>
    <row r="5076" spans="2:9">
      <c r="B5076" s="6" t="s">
        <v>5941</v>
      </c>
      <c r="C5076" s="22">
        <v>2076725</v>
      </c>
      <c r="E5076" s="6" t="s">
        <v>5965</v>
      </c>
      <c r="F5076" s="22">
        <v>0</v>
      </c>
      <c r="H5076" s="6" t="s">
        <v>6516</v>
      </c>
      <c r="I5076" s="22">
        <v>0</v>
      </c>
    </row>
    <row r="5077" spans="2:9">
      <c r="B5077" s="6" t="s">
        <v>5942</v>
      </c>
      <c r="C5077" s="22">
        <v>16000</v>
      </c>
      <c r="E5077" s="6" t="s">
        <v>5966</v>
      </c>
      <c r="F5077" s="22">
        <v>308327</v>
      </c>
      <c r="H5077" s="6" t="s">
        <v>6517</v>
      </c>
      <c r="I5077" s="22">
        <v>0</v>
      </c>
    </row>
    <row r="5078" spans="2:9">
      <c r="B5078" s="6" t="s">
        <v>5943</v>
      </c>
      <c r="C5078" s="22">
        <v>0</v>
      </c>
      <c r="E5078" s="6" t="s">
        <v>5967</v>
      </c>
      <c r="F5078" s="22">
        <v>0</v>
      </c>
      <c r="H5078" s="6" t="s">
        <v>6518</v>
      </c>
      <c r="I5078" s="22">
        <v>55170</v>
      </c>
    </row>
    <row r="5079" spans="2:9">
      <c r="B5079" s="6" t="s">
        <v>5944</v>
      </c>
      <c r="C5079" s="22">
        <v>27652011</v>
      </c>
      <c r="E5079" s="6" t="s">
        <v>5968</v>
      </c>
      <c r="F5079" s="22">
        <v>0</v>
      </c>
      <c r="H5079" s="6" t="s">
        <v>6519</v>
      </c>
      <c r="I5079" s="22">
        <v>3590680</v>
      </c>
    </row>
    <row r="5080" spans="2:9">
      <c r="B5080" s="6" t="s">
        <v>5945</v>
      </c>
      <c r="C5080" s="22">
        <v>563587</v>
      </c>
      <c r="E5080" s="6" t="s">
        <v>5969</v>
      </c>
      <c r="F5080" s="22">
        <v>2027843</v>
      </c>
      <c r="H5080" s="6" t="s">
        <v>7026</v>
      </c>
      <c r="I5080" s="22">
        <v>0</v>
      </c>
    </row>
    <row r="5081" spans="2:9">
      <c r="B5081" s="6" t="s">
        <v>5946</v>
      </c>
      <c r="C5081" s="22">
        <v>24908355</v>
      </c>
      <c r="E5081" s="6" t="s">
        <v>6972</v>
      </c>
      <c r="F5081" s="22">
        <v>29955</v>
      </c>
      <c r="H5081" s="6" t="s">
        <v>6520</v>
      </c>
      <c r="I5081" s="22">
        <v>0</v>
      </c>
    </row>
    <row r="5082" spans="2:9">
      <c r="B5082" s="6" t="s">
        <v>5947</v>
      </c>
      <c r="C5082" s="22">
        <v>5702425</v>
      </c>
      <c r="E5082" s="6" t="s">
        <v>5971</v>
      </c>
      <c r="F5082" s="22">
        <v>0</v>
      </c>
      <c r="H5082" s="6" t="s">
        <v>7457</v>
      </c>
      <c r="I5082" s="22">
        <v>0</v>
      </c>
    </row>
    <row r="5083" spans="2:9">
      <c r="B5083" s="6" t="s">
        <v>5948</v>
      </c>
      <c r="C5083" s="22">
        <v>0</v>
      </c>
      <c r="E5083" s="6" t="s">
        <v>5972</v>
      </c>
      <c r="F5083" s="22">
        <v>0</v>
      </c>
      <c r="H5083" s="6" t="s">
        <v>7458</v>
      </c>
      <c r="I5083" s="22">
        <v>0</v>
      </c>
    </row>
    <row r="5084" spans="2:9">
      <c r="B5084" s="6" t="s">
        <v>5949</v>
      </c>
      <c r="C5084" s="22">
        <v>0</v>
      </c>
      <c r="E5084" s="6" t="s">
        <v>5973</v>
      </c>
      <c r="F5084" s="22">
        <v>1346219</v>
      </c>
      <c r="H5084" s="6" t="s">
        <v>6521</v>
      </c>
      <c r="I5084" s="22">
        <v>116676</v>
      </c>
    </row>
    <row r="5085" spans="2:9">
      <c r="B5085" s="6" t="s">
        <v>5950</v>
      </c>
      <c r="C5085" s="22">
        <v>182831</v>
      </c>
      <c r="E5085" s="6" t="s">
        <v>5974</v>
      </c>
      <c r="F5085" s="22">
        <v>364640</v>
      </c>
      <c r="H5085" s="6" t="s">
        <v>6522</v>
      </c>
      <c r="I5085" s="22">
        <v>16930</v>
      </c>
    </row>
    <row r="5086" spans="2:9">
      <c r="B5086" s="6" t="s">
        <v>5951</v>
      </c>
      <c r="C5086" s="22">
        <v>561860</v>
      </c>
      <c r="E5086" s="6" t="s">
        <v>5975</v>
      </c>
      <c r="F5086" s="22">
        <v>0</v>
      </c>
      <c r="H5086" s="6" t="s">
        <v>6523</v>
      </c>
      <c r="I5086" s="22">
        <v>0</v>
      </c>
    </row>
    <row r="5087" spans="2:9">
      <c r="B5087" s="6" t="s">
        <v>5952</v>
      </c>
      <c r="C5087" s="22">
        <v>90444</v>
      </c>
      <c r="E5087" s="6" t="s">
        <v>5976</v>
      </c>
      <c r="F5087" s="22">
        <v>0</v>
      </c>
      <c r="H5087" s="6" t="s">
        <v>6525</v>
      </c>
      <c r="I5087" s="22">
        <v>5754</v>
      </c>
    </row>
    <row r="5088" spans="2:9">
      <c r="B5088" s="6" t="s">
        <v>5953</v>
      </c>
      <c r="C5088" s="22">
        <v>0</v>
      </c>
      <c r="E5088" s="6" t="s">
        <v>5977</v>
      </c>
      <c r="F5088" s="22">
        <v>0</v>
      </c>
      <c r="H5088" s="6" t="s">
        <v>6526</v>
      </c>
      <c r="I5088" s="22">
        <v>144410</v>
      </c>
    </row>
    <row r="5089" spans="2:9">
      <c r="B5089" s="6" t="s">
        <v>5954</v>
      </c>
      <c r="C5089" s="22">
        <v>15543</v>
      </c>
      <c r="E5089" s="6" t="s">
        <v>5978</v>
      </c>
      <c r="F5089" s="22">
        <v>0</v>
      </c>
      <c r="H5089" s="6" t="s">
        <v>6527</v>
      </c>
      <c r="I5089" s="22">
        <v>472670</v>
      </c>
    </row>
    <row r="5090" spans="2:9">
      <c r="B5090" s="6" t="s">
        <v>5955</v>
      </c>
      <c r="C5090" s="22">
        <v>6109</v>
      </c>
      <c r="E5090" s="6" t="s">
        <v>5979</v>
      </c>
      <c r="F5090" s="22">
        <v>5019380</v>
      </c>
      <c r="H5090" s="6" t="s">
        <v>6528</v>
      </c>
      <c r="I5090" s="22">
        <v>916613</v>
      </c>
    </row>
    <row r="5091" spans="2:9">
      <c r="B5091" s="6" t="s">
        <v>5956</v>
      </c>
      <c r="C5091" s="22">
        <v>42120</v>
      </c>
      <c r="E5091" s="6" t="s">
        <v>5980</v>
      </c>
      <c r="F5091" s="22">
        <v>0</v>
      </c>
      <c r="H5091" s="6" t="s">
        <v>6529</v>
      </c>
      <c r="I5091" s="22">
        <v>16196</v>
      </c>
    </row>
    <row r="5092" spans="2:9">
      <c r="B5092" s="6" t="s">
        <v>5957</v>
      </c>
      <c r="C5092" s="22">
        <v>43372</v>
      </c>
      <c r="E5092" s="6" t="s">
        <v>6973</v>
      </c>
      <c r="F5092" s="22">
        <v>57133</v>
      </c>
      <c r="H5092" s="6" t="s">
        <v>6530</v>
      </c>
      <c r="I5092" s="22">
        <v>0</v>
      </c>
    </row>
    <row r="5093" spans="2:9">
      <c r="B5093" s="6" t="s">
        <v>5958</v>
      </c>
      <c r="C5093" s="22">
        <v>6941089</v>
      </c>
      <c r="E5093" s="6" t="s">
        <v>5982</v>
      </c>
      <c r="F5093" s="22">
        <v>80585</v>
      </c>
      <c r="H5093" s="6" t="s">
        <v>6531</v>
      </c>
      <c r="I5093" s="22">
        <v>59689</v>
      </c>
    </row>
    <row r="5094" spans="2:9">
      <c r="B5094" s="6" t="s">
        <v>5959</v>
      </c>
      <c r="C5094" s="22">
        <v>444855</v>
      </c>
      <c r="E5094" s="6" t="s">
        <v>5983</v>
      </c>
      <c r="F5094" s="22">
        <v>107334</v>
      </c>
      <c r="H5094" s="6" t="s">
        <v>7027</v>
      </c>
      <c r="I5094" s="22">
        <v>0</v>
      </c>
    </row>
    <row r="5095" spans="2:9">
      <c r="B5095" s="6" t="s">
        <v>5960</v>
      </c>
      <c r="C5095" s="22">
        <v>0</v>
      </c>
      <c r="E5095" s="6" t="s">
        <v>5984</v>
      </c>
      <c r="F5095" s="22">
        <v>20235859</v>
      </c>
      <c r="H5095" s="6" t="s">
        <v>6532</v>
      </c>
      <c r="I5095" s="22">
        <v>0</v>
      </c>
    </row>
    <row r="5096" spans="2:9">
      <c r="B5096" s="6" t="s">
        <v>5961</v>
      </c>
      <c r="C5096" s="22">
        <v>0</v>
      </c>
      <c r="E5096" s="6" t="s">
        <v>5985</v>
      </c>
      <c r="F5096" s="22">
        <v>0</v>
      </c>
      <c r="H5096" s="6" t="s">
        <v>6534</v>
      </c>
      <c r="I5096" s="22">
        <v>224024</v>
      </c>
    </row>
    <row r="5097" spans="2:9">
      <c r="B5097" s="6" t="s">
        <v>5962</v>
      </c>
      <c r="C5097" s="22">
        <v>61789</v>
      </c>
      <c r="E5097" s="6" t="s">
        <v>5986</v>
      </c>
      <c r="F5097" s="22">
        <v>0</v>
      </c>
      <c r="H5097" s="6" t="s">
        <v>7459</v>
      </c>
      <c r="I5097" s="22">
        <v>0</v>
      </c>
    </row>
    <row r="5098" spans="2:9">
      <c r="B5098" s="6" t="s">
        <v>5963</v>
      </c>
      <c r="C5098" s="22">
        <v>28639066</v>
      </c>
      <c r="E5098" s="6" t="s">
        <v>5987</v>
      </c>
      <c r="F5098" s="22">
        <v>0</v>
      </c>
      <c r="H5098" s="6" t="s">
        <v>6535</v>
      </c>
      <c r="I5098" s="22">
        <v>1122532</v>
      </c>
    </row>
    <row r="5099" spans="2:9">
      <c r="B5099" s="6" t="s">
        <v>5964</v>
      </c>
      <c r="C5099" s="22">
        <v>0</v>
      </c>
      <c r="E5099" s="6" t="s">
        <v>6974</v>
      </c>
      <c r="F5099" s="22">
        <v>0</v>
      </c>
      <c r="H5099" s="6" t="s">
        <v>6536</v>
      </c>
      <c r="I5099" s="22">
        <v>194079</v>
      </c>
    </row>
    <row r="5100" spans="2:9">
      <c r="B5100" s="6" t="s">
        <v>5965</v>
      </c>
      <c r="C5100" s="22">
        <v>0</v>
      </c>
      <c r="E5100" s="6" t="s">
        <v>6975</v>
      </c>
      <c r="F5100" s="22">
        <v>15455</v>
      </c>
      <c r="H5100" s="6" t="s">
        <v>6537</v>
      </c>
      <c r="I5100" s="22">
        <v>99525</v>
      </c>
    </row>
    <row r="5101" spans="2:9">
      <c r="B5101" s="6" t="s">
        <v>5966</v>
      </c>
      <c r="C5101" s="22">
        <v>302464</v>
      </c>
      <c r="E5101" s="6" t="s">
        <v>6976</v>
      </c>
      <c r="F5101" s="22">
        <v>0</v>
      </c>
      <c r="H5101" s="6" t="s">
        <v>6538</v>
      </c>
      <c r="I5101" s="22">
        <v>1163934</v>
      </c>
    </row>
    <row r="5102" spans="2:9">
      <c r="B5102" s="6" t="s">
        <v>5967</v>
      </c>
      <c r="C5102" s="22">
        <v>2444</v>
      </c>
      <c r="E5102" s="6" t="s">
        <v>5988</v>
      </c>
      <c r="F5102" s="22">
        <v>558084</v>
      </c>
      <c r="H5102" s="6" t="s">
        <v>6539</v>
      </c>
      <c r="I5102" s="22">
        <v>735172</v>
      </c>
    </row>
    <row r="5103" spans="2:9">
      <c r="B5103" s="6" t="s">
        <v>5968</v>
      </c>
      <c r="C5103" s="22">
        <v>0</v>
      </c>
      <c r="E5103" s="6" t="s">
        <v>5989</v>
      </c>
      <c r="F5103" s="22">
        <v>12410</v>
      </c>
      <c r="H5103" s="6" t="s">
        <v>6540</v>
      </c>
      <c r="I5103" s="22">
        <v>10187</v>
      </c>
    </row>
    <row r="5104" spans="2:9">
      <c r="B5104" s="6" t="s">
        <v>5969</v>
      </c>
      <c r="C5104" s="22">
        <v>727302</v>
      </c>
      <c r="E5104" s="6" t="s">
        <v>5990</v>
      </c>
      <c r="F5104" s="22">
        <v>16529</v>
      </c>
      <c r="H5104" s="6" t="s">
        <v>6542</v>
      </c>
      <c r="I5104" s="22">
        <v>39640</v>
      </c>
    </row>
    <row r="5105" spans="2:9">
      <c r="B5105" s="6" t="s">
        <v>5970</v>
      </c>
      <c r="C5105" s="22">
        <v>0</v>
      </c>
      <c r="E5105" s="6" t="s">
        <v>6977</v>
      </c>
      <c r="F5105" s="22">
        <v>0</v>
      </c>
      <c r="H5105" s="6" t="s">
        <v>6543</v>
      </c>
      <c r="I5105" s="22">
        <v>1329316</v>
      </c>
    </row>
    <row r="5106" spans="2:9">
      <c r="B5106" s="6" t="s">
        <v>5971</v>
      </c>
      <c r="C5106" s="22">
        <v>0</v>
      </c>
      <c r="E5106" s="6" t="s">
        <v>5992</v>
      </c>
      <c r="F5106" s="22">
        <v>75507</v>
      </c>
      <c r="H5106" s="6" t="s">
        <v>6544</v>
      </c>
      <c r="I5106" s="22">
        <v>0</v>
      </c>
    </row>
    <row r="5107" spans="2:9">
      <c r="B5107" s="6" t="s">
        <v>5972</v>
      </c>
      <c r="C5107" s="22">
        <v>46270</v>
      </c>
      <c r="E5107" s="6" t="s">
        <v>5993</v>
      </c>
      <c r="F5107" s="22">
        <v>6390</v>
      </c>
      <c r="H5107" s="2" t="s">
        <v>198</v>
      </c>
      <c r="I5107" s="23">
        <f>SUM(I2:I5106)</f>
        <v>14273181698</v>
      </c>
    </row>
    <row r="5108" spans="2:9">
      <c r="B5108" s="6" t="s">
        <v>5973</v>
      </c>
      <c r="C5108" s="22">
        <v>0</v>
      </c>
      <c r="E5108" s="6" t="s">
        <v>5994</v>
      </c>
      <c r="F5108" s="22">
        <v>1330323</v>
      </c>
      <c r="H5108" s="20"/>
      <c r="I5108" s="20"/>
    </row>
    <row r="5109" spans="2:9">
      <c r="B5109" s="6" t="s">
        <v>5974</v>
      </c>
      <c r="C5109" s="22">
        <v>584113</v>
      </c>
      <c r="E5109" s="6" t="s">
        <v>5995</v>
      </c>
      <c r="F5109" s="22">
        <v>0</v>
      </c>
      <c r="H5109" s="20"/>
      <c r="I5109" s="20"/>
    </row>
    <row r="5110" spans="2:9">
      <c r="B5110" s="6" t="s">
        <v>5975</v>
      </c>
      <c r="C5110" s="22">
        <v>0</v>
      </c>
      <c r="E5110" s="6" t="s">
        <v>5996</v>
      </c>
      <c r="F5110" s="22">
        <v>1518683</v>
      </c>
    </row>
    <row r="5111" spans="2:9">
      <c r="B5111" s="6" t="s">
        <v>5976</v>
      </c>
      <c r="C5111" s="22">
        <v>0</v>
      </c>
      <c r="E5111" s="6" t="s">
        <v>5997</v>
      </c>
      <c r="F5111" s="22">
        <v>2098598</v>
      </c>
    </row>
    <row r="5112" spans="2:9">
      <c r="B5112" s="6" t="s">
        <v>5977</v>
      </c>
      <c r="C5112" s="22">
        <v>0</v>
      </c>
      <c r="E5112" s="6" t="s">
        <v>5998</v>
      </c>
      <c r="F5112" s="22">
        <v>328717</v>
      </c>
    </row>
    <row r="5113" spans="2:9">
      <c r="B5113" s="6" t="s">
        <v>5978</v>
      </c>
      <c r="C5113" s="22">
        <v>0</v>
      </c>
      <c r="E5113" s="6" t="s">
        <v>5999</v>
      </c>
      <c r="F5113" s="22">
        <v>0</v>
      </c>
    </row>
    <row r="5114" spans="2:9">
      <c r="B5114" s="6" t="s">
        <v>5979</v>
      </c>
      <c r="C5114" s="22">
        <v>1209600</v>
      </c>
      <c r="E5114" s="6" t="s">
        <v>6000</v>
      </c>
      <c r="F5114" s="22">
        <v>64563</v>
      </c>
    </row>
    <row r="5115" spans="2:9">
      <c r="B5115" s="6" t="s">
        <v>5980</v>
      </c>
      <c r="C5115" s="22">
        <v>990391</v>
      </c>
      <c r="E5115" s="6" t="s">
        <v>6001</v>
      </c>
      <c r="F5115" s="22">
        <v>20042299</v>
      </c>
    </row>
    <row r="5116" spans="2:9">
      <c r="B5116" s="6" t="s">
        <v>5981</v>
      </c>
      <c r="C5116" s="22">
        <v>190092</v>
      </c>
      <c r="E5116" s="6" t="s">
        <v>6002</v>
      </c>
      <c r="F5116" s="22">
        <v>8735</v>
      </c>
    </row>
    <row r="5117" spans="2:9">
      <c r="B5117" s="6" t="s">
        <v>5982</v>
      </c>
      <c r="C5117" s="22">
        <v>648560</v>
      </c>
      <c r="E5117" s="6" t="s">
        <v>6003</v>
      </c>
      <c r="F5117" s="22">
        <v>0</v>
      </c>
    </row>
    <row r="5118" spans="2:9">
      <c r="B5118" s="6" t="s">
        <v>5983</v>
      </c>
      <c r="C5118" s="22">
        <v>442</v>
      </c>
      <c r="E5118" s="6" t="s">
        <v>6005</v>
      </c>
      <c r="F5118" s="22">
        <v>31070</v>
      </c>
    </row>
    <row r="5119" spans="2:9">
      <c r="B5119" s="6" t="s">
        <v>5984</v>
      </c>
      <c r="C5119" s="22">
        <v>19988468</v>
      </c>
      <c r="E5119" s="6" t="s">
        <v>6006</v>
      </c>
      <c r="F5119" s="22">
        <v>6324</v>
      </c>
    </row>
    <row r="5120" spans="2:9">
      <c r="B5120" s="6" t="s">
        <v>5985</v>
      </c>
      <c r="C5120" s="22">
        <v>0</v>
      </c>
      <c r="E5120" s="6" t="s">
        <v>6007</v>
      </c>
      <c r="F5120" s="22">
        <v>878569</v>
      </c>
    </row>
    <row r="5121" spans="2:6">
      <c r="B5121" s="6" t="s">
        <v>5986</v>
      </c>
      <c r="C5121" s="22">
        <v>0</v>
      </c>
      <c r="E5121" s="6" t="s">
        <v>6008</v>
      </c>
      <c r="F5121" s="22">
        <v>70814</v>
      </c>
    </row>
    <row r="5122" spans="2:6">
      <c r="B5122" s="6" t="s">
        <v>5987</v>
      </c>
      <c r="C5122" s="22">
        <v>0</v>
      </c>
      <c r="E5122" s="6" t="s">
        <v>6009</v>
      </c>
      <c r="F5122" s="22">
        <v>2731938</v>
      </c>
    </row>
    <row r="5123" spans="2:6">
      <c r="B5123" s="6" t="s">
        <v>5988</v>
      </c>
      <c r="C5123" s="22">
        <v>1089878</v>
      </c>
      <c r="E5123" s="6" t="s">
        <v>6010</v>
      </c>
      <c r="F5123" s="22">
        <v>476315</v>
      </c>
    </row>
    <row r="5124" spans="2:6">
      <c r="B5124" s="6" t="s">
        <v>5989</v>
      </c>
      <c r="C5124" s="22">
        <v>20750</v>
      </c>
      <c r="E5124" s="6" t="s">
        <v>6011</v>
      </c>
      <c r="F5124" s="22">
        <v>0</v>
      </c>
    </row>
    <row r="5125" spans="2:6">
      <c r="B5125" s="6" t="s">
        <v>5990</v>
      </c>
      <c r="C5125" s="22">
        <v>102390</v>
      </c>
      <c r="E5125" s="6" t="s">
        <v>6012</v>
      </c>
      <c r="F5125" s="22">
        <v>5364</v>
      </c>
    </row>
    <row r="5126" spans="2:6">
      <c r="B5126" s="6" t="s">
        <v>5991</v>
      </c>
      <c r="C5126" s="22">
        <v>0</v>
      </c>
      <c r="E5126" s="6" t="s">
        <v>6013</v>
      </c>
      <c r="F5126" s="22">
        <v>99089</v>
      </c>
    </row>
    <row r="5127" spans="2:6">
      <c r="B5127" s="6" t="s">
        <v>5992</v>
      </c>
      <c r="C5127" s="22">
        <v>613104</v>
      </c>
      <c r="E5127" s="6" t="s">
        <v>6014</v>
      </c>
      <c r="F5127" s="22">
        <v>1340</v>
      </c>
    </row>
    <row r="5128" spans="2:6">
      <c r="B5128" s="6" t="s">
        <v>5993</v>
      </c>
      <c r="C5128" s="22">
        <v>36475</v>
      </c>
      <c r="E5128" s="6" t="s">
        <v>6015</v>
      </c>
      <c r="F5128" s="22">
        <v>2272978</v>
      </c>
    </row>
    <row r="5129" spans="2:6">
      <c r="B5129" s="6" t="s">
        <v>5994</v>
      </c>
      <c r="C5129" s="22">
        <v>695419</v>
      </c>
      <c r="E5129" s="6" t="s">
        <v>6016</v>
      </c>
      <c r="F5129" s="22">
        <v>0</v>
      </c>
    </row>
    <row r="5130" spans="2:6">
      <c r="B5130" s="6" t="s">
        <v>5995</v>
      </c>
      <c r="C5130" s="22">
        <v>84946</v>
      </c>
      <c r="E5130" s="6" t="s">
        <v>6017</v>
      </c>
      <c r="F5130" s="22">
        <v>408120</v>
      </c>
    </row>
    <row r="5131" spans="2:6">
      <c r="B5131" s="6" t="s">
        <v>5996</v>
      </c>
      <c r="C5131" s="22">
        <v>1288985</v>
      </c>
      <c r="E5131" s="6" t="s">
        <v>6018</v>
      </c>
      <c r="F5131" s="22">
        <v>2912586</v>
      </c>
    </row>
    <row r="5132" spans="2:6">
      <c r="B5132" s="6" t="s">
        <v>5997</v>
      </c>
      <c r="C5132" s="22">
        <v>7405957</v>
      </c>
      <c r="E5132" s="6" t="s">
        <v>6019</v>
      </c>
      <c r="F5132" s="22">
        <v>1125185</v>
      </c>
    </row>
    <row r="5133" spans="2:6">
      <c r="B5133" s="6" t="s">
        <v>5998</v>
      </c>
      <c r="C5133" s="22">
        <v>313785</v>
      </c>
      <c r="E5133" s="6" t="s">
        <v>6021</v>
      </c>
      <c r="F5133" s="22">
        <v>0</v>
      </c>
    </row>
    <row r="5134" spans="2:6">
      <c r="B5134" s="6" t="s">
        <v>5999</v>
      </c>
      <c r="C5134" s="22">
        <v>0</v>
      </c>
      <c r="E5134" s="6" t="s">
        <v>6022</v>
      </c>
      <c r="F5134" s="22">
        <v>0</v>
      </c>
    </row>
    <row r="5135" spans="2:6">
      <c r="B5135" s="6" t="s">
        <v>6000</v>
      </c>
      <c r="C5135" s="22">
        <v>0</v>
      </c>
      <c r="E5135" s="6" t="s">
        <v>6023</v>
      </c>
      <c r="F5135" s="22">
        <v>1362341</v>
      </c>
    </row>
    <row r="5136" spans="2:6">
      <c r="B5136" s="6" t="s">
        <v>6001</v>
      </c>
      <c r="C5136" s="22">
        <v>24472483</v>
      </c>
      <c r="E5136" s="6" t="s">
        <v>6024</v>
      </c>
      <c r="F5136" s="22">
        <v>0</v>
      </c>
    </row>
    <row r="5137" spans="2:6">
      <c r="B5137" s="6" t="s">
        <v>6002</v>
      </c>
      <c r="C5137" s="22">
        <v>32204</v>
      </c>
      <c r="E5137" s="6" t="s">
        <v>6025</v>
      </c>
      <c r="F5137" s="22">
        <v>0</v>
      </c>
    </row>
    <row r="5138" spans="2:6">
      <c r="B5138" s="6" t="s">
        <v>6003</v>
      </c>
      <c r="C5138" s="22">
        <v>0</v>
      </c>
      <c r="E5138" s="6" t="s">
        <v>6026</v>
      </c>
      <c r="F5138" s="22">
        <v>0</v>
      </c>
    </row>
    <row r="5139" spans="2:6">
      <c r="B5139" s="6" t="s">
        <v>6004</v>
      </c>
      <c r="C5139" s="22">
        <v>0</v>
      </c>
      <c r="E5139" s="6" t="s">
        <v>6027</v>
      </c>
      <c r="F5139" s="22">
        <v>405162</v>
      </c>
    </row>
    <row r="5140" spans="2:6">
      <c r="B5140" s="6" t="s">
        <v>6005</v>
      </c>
      <c r="C5140" s="22">
        <v>26215</v>
      </c>
      <c r="E5140" s="6" t="s">
        <v>6978</v>
      </c>
      <c r="F5140" s="22">
        <v>0</v>
      </c>
    </row>
    <row r="5141" spans="2:6">
      <c r="B5141" s="6" t="s">
        <v>6006</v>
      </c>
      <c r="C5141" s="22">
        <v>107368</v>
      </c>
      <c r="E5141" s="6" t="s">
        <v>6029</v>
      </c>
      <c r="F5141" s="22">
        <v>897104</v>
      </c>
    </row>
    <row r="5142" spans="2:6">
      <c r="B5142" s="6" t="s">
        <v>6007</v>
      </c>
      <c r="C5142" s="22">
        <v>762081</v>
      </c>
      <c r="E5142" s="6" t="s">
        <v>6030</v>
      </c>
      <c r="F5142" s="22">
        <v>591025</v>
      </c>
    </row>
    <row r="5143" spans="2:6">
      <c r="B5143" s="6" t="s">
        <v>6008</v>
      </c>
      <c r="C5143" s="22">
        <v>62730</v>
      </c>
      <c r="E5143" s="6" t="s">
        <v>6031</v>
      </c>
      <c r="F5143" s="22">
        <v>480775</v>
      </c>
    </row>
    <row r="5144" spans="2:6">
      <c r="B5144" s="6" t="s">
        <v>6009</v>
      </c>
      <c r="C5144" s="22">
        <v>2407821</v>
      </c>
      <c r="E5144" s="6" t="s">
        <v>6032</v>
      </c>
      <c r="F5144" s="22">
        <v>90032</v>
      </c>
    </row>
    <row r="5145" spans="2:6">
      <c r="B5145" s="6" t="s">
        <v>6010</v>
      </c>
      <c r="C5145" s="22">
        <v>301433</v>
      </c>
      <c r="E5145" s="6" t="s">
        <v>6033</v>
      </c>
      <c r="F5145" s="22">
        <v>25860</v>
      </c>
    </row>
    <row r="5146" spans="2:6">
      <c r="B5146" s="6" t="s">
        <v>6011</v>
      </c>
      <c r="C5146" s="22">
        <v>0</v>
      </c>
      <c r="E5146" s="6" t="s">
        <v>6034</v>
      </c>
      <c r="F5146" s="22">
        <v>0</v>
      </c>
    </row>
    <row r="5147" spans="2:6">
      <c r="B5147" s="6" t="s">
        <v>6012</v>
      </c>
      <c r="C5147" s="22">
        <v>6789</v>
      </c>
      <c r="E5147" s="6" t="s">
        <v>6035</v>
      </c>
      <c r="F5147" s="22">
        <v>0</v>
      </c>
    </row>
    <row r="5148" spans="2:6">
      <c r="B5148" s="6" t="s">
        <v>6013</v>
      </c>
      <c r="C5148" s="22">
        <v>21092</v>
      </c>
      <c r="E5148" s="6" t="s">
        <v>6036</v>
      </c>
      <c r="F5148" s="22">
        <v>51623</v>
      </c>
    </row>
    <row r="5149" spans="2:6">
      <c r="B5149" s="6" t="s">
        <v>6014</v>
      </c>
      <c r="C5149" s="22">
        <v>1616</v>
      </c>
      <c r="E5149" s="6" t="s">
        <v>6038</v>
      </c>
      <c r="F5149" s="22">
        <v>0</v>
      </c>
    </row>
    <row r="5150" spans="2:6">
      <c r="B5150" s="6" t="s">
        <v>6015</v>
      </c>
      <c r="C5150" s="22">
        <v>1875847</v>
      </c>
      <c r="E5150" s="6" t="s">
        <v>6039</v>
      </c>
      <c r="F5150" s="22">
        <v>154876</v>
      </c>
    </row>
    <row r="5151" spans="2:6">
      <c r="B5151" s="6" t="s">
        <v>6016</v>
      </c>
      <c r="C5151" s="22">
        <v>0</v>
      </c>
      <c r="E5151" s="6" t="s">
        <v>6040</v>
      </c>
      <c r="F5151" s="22">
        <v>0</v>
      </c>
    </row>
    <row r="5152" spans="2:6">
      <c r="B5152" s="6" t="s">
        <v>6017</v>
      </c>
      <c r="C5152" s="22">
        <v>326512</v>
      </c>
      <c r="E5152" s="6" t="s">
        <v>6041</v>
      </c>
      <c r="F5152" s="22">
        <v>2236549</v>
      </c>
    </row>
    <row r="5153" spans="2:6">
      <c r="B5153" s="6" t="s">
        <v>6018</v>
      </c>
      <c r="C5153" s="22">
        <v>3665090</v>
      </c>
      <c r="E5153" s="6" t="s">
        <v>6042</v>
      </c>
      <c r="F5153" s="22">
        <v>1998397</v>
      </c>
    </row>
    <row r="5154" spans="2:6">
      <c r="B5154" s="6" t="s">
        <v>6019</v>
      </c>
      <c r="C5154" s="22">
        <v>1134528</v>
      </c>
      <c r="E5154" s="6" t="s">
        <v>6043</v>
      </c>
      <c r="F5154" s="22">
        <v>0</v>
      </c>
    </row>
    <row r="5155" spans="2:6">
      <c r="B5155" s="6" t="s">
        <v>6020</v>
      </c>
      <c r="C5155" s="22">
        <v>0</v>
      </c>
      <c r="E5155" s="6" t="s">
        <v>6044</v>
      </c>
      <c r="F5155" s="22">
        <v>0</v>
      </c>
    </row>
    <row r="5156" spans="2:6">
      <c r="B5156" s="6" t="s">
        <v>6021</v>
      </c>
      <c r="C5156" s="22">
        <v>0</v>
      </c>
      <c r="E5156" s="6" t="s">
        <v>6045</v>
      </c>
      <c r="F5156" s="22">
        <v>410870</v>
      </c>
    </row>
    <row r="5157" spans="2:6">
      <c r="B5157" s="6" t="s">
        <v>6022</v>
      </c>
      <c r="C5157" s="22">
        <v>199</v>
      </c>
      <c r="E5157" s="6" t="s">
        <v>6046</v>
      </c>
      <c r="F5157" s="22">
        <v>39265</v>
      </c>
    </row>
    <row r="5158" spans="2:6">
      <c r="B5158" s="6" t="s">
        <v>6023</v>
      </c>
      <c r="C5158" s="22">
        <v>1103144</v>
      </c>
      <c r="E5158" s="6" t="s">
        <v>6047</v>
      </c>
      <c r="F5158" s="22">
        <v>0</v>
      </c>
    </row>
    <row r="5159" spans="2:6">
      <c r="B5159" s="6" t="s">
        <v>6024</v>
      </c>
      <c r="C5159" s="22">
        <v>0</v>
      </c>
      <c r="E5159" s="6" t="s">
        <v>6048</v>
      </c>
      <c r="F5159" s="22">
        <v>1833686</v>
      </c>
    </row>
    <row r="5160" spans="2:6">
      <c r="B5160" s="6" t="s">
        <v>6025</v>
      </c>
      <c r="C5160" s="22">
        <v>0</v>
      </c>
      <c r="E5160" s="6" t="s">
        <v>6049</v>
      </c>
      <c r="F5160" s="22">
        <v>0</v>
      </c>
    </row>
    <row r="5161" spans="2:6">
      <c r="B5161" s="6" t="s">
        <v>6026</v>
      </c>
      <c r="C5161" s="22">
        <v>0</v>
      </c>
      <c r="E5161" s="6" t="s">
        <v>6051</v>
      </c>
      <c r="F5161" s="22">
        <v>0</v>
      </c>
    </row>
    <row r="5162" spans="2:6">
      <c r="B5162" s="6" t="s">
        <v>6027</v>
      </c>
      <c r="C5162" s="22">
        <v>0</v>
      </c>
      <c r="E5162" s="6" t="s">
        <v>6053</v>
      </c>
      <c r="F5162" s="22">
        <v>0</v>
      </c>
    </row>
    <row r="5163" spans="2:6">
      <c r="B5163" s="6" t="s">
        <v>6028</v>
      </c>
      <c r="C5163" s="22">
        <v>0</v>
      </c>
      <c r="E5163" s="6" t="s">
        <v>6979</v>
      </c>
      <c r="F5163" s="22">
        <v>0</v>
      </c>
    </row>
    <row r="5164" spans="2:6">
      <c r="B5164" s="6" t="s">
        <v>6029</v>
      </c>
      <c r="C5164" s="22">
        <v>768363</v>
      </c>
      <c r="E5164" s="6" t="s">
        <v>6054</v>
      </c>
      <c r="F5164" s="22">
        <v>24608168</v>
      </c>
    </row>
    <row r="5165" spans="2:6">
      <c r="B5165" s="6" t="s">
        <v>6030</v>
      </c>
      <c r="C5165" s="22">
        <v>644943</v>
      </c>
      <c r="E5165" s="6" t="s">
        <v>6055</v>
      </c>
      <c r="F5165" s="22">
        <v>475029</v>
      </c>
    </row>
    <row r="5166" spans="2:6">
      <c r="B5166" s="6" t="s">
        <v>6031</v>
      </c>
      <c r="C5166" s="22">
        <v>407734</v>
      </c>
      <c r="E5166" s="6" t="s">
        <v>6056</v>
      </c>
      <c r="F5166" s="22">
        <v>6967533</v>
      </c>
    </row>
    <row r="5167" spans="2:6">
      <c r="B5167" s="6" t="s">
        <v>6032</v>
      </c>
      <c r="C5167" s="22">
        <v>89071</v>
      </c>
      <c r="E5167" s="6" t="s">
        <v>6980</v>
      </c>
      <c r="F5167" s="22">
        <v>0</v>
      </c>
    </row>
    <row r="5168" spans="2:6">
      <c r="B5168" s="6" t="s">
        <v>6033</v>
      </c>
      <c r="C5168" s="22">
        <v>46995</v>
      </c>
      <c r="E5168" s="6" t="s">
        <v>6981</v>
      </c>
      <c r="F5168" s="22">
        <v>0</v>
      </c>
    </row>
    <row r="5169" spans="2:6">
      <c r="B5169" s="6" t="s">
        <v>6034</v>
      </c>
      <c r="C5169" s="22">
        <v>34</v>
      </c>
      <c r="E5169" s="6" t="s">
        <v>6057</v>
      </c>
      <c r="F5169" s="22">
        <v>39987</v>
      </c>
    </row>
    <row r="5170" spans="2:6">
      <c r="B5170" s="6" t="s">
        <v>6035</v>
      </c>
      <c r="C5170" s="22">
        <v>0</v>
      </c>
      <c r="E5170" s="6" t="s">
        <v>6058</v>
      </c>
      <c r="F5170" s="22">
        <v>38688</v>
      </c>
    </row>
    <row r="5171" spans="2:6">
      <c r="B5171" s="6" t="s">
        <v>6036</v>
      </c>
      <c r="C5171" s="22">
        <v>0</v>
      </c>
      <c r="E5171" s="6" t="s">
        <v>6059</v>
      </c>
      <c r="F5171" s="22">
        <v>0</v>
      </c>
    </row>
    <row r="5172" spans="2:6">
      <c r="B5172" s="6" t="s">
        <v>6037</v>
      </c>
      <c r="C5172" s="22">
        <v>0</v>
      </c>
      <c r="E5172" s="6" t="s">
        <v>6060</v>
      </c>
      <c r="F5172" s="22">
        <v>739279</v>
      </c>
    </row>
    <row r="5173" spans="2:6">
      <c r="B5173" s="6" t="s">
        <v>6038</v>
      </c>
      <c r="C5173" s="22">
        <v>9248</v>
      </c>
      <c r="E5173" s="6" t="s">
        <v>6061</v>
      </c>
      <c r="F5173" s="22">
        <v>113401</v>
      </c>
    </row>
    <row r="5174" spans="2:6">
      <c r="B5174" s="6" t="s">
        <v>6039</v>
      </c>
      <c r="C5174" s="22">
        <v>151814</v>
      </c>
      <c r="E5174" s="6" t="s">
        <v>6062</v>
      </c>
      <c r="F5174" s="22">
        <v>126440</v>
      </c>
    </row>
    <row r="5175" spans="2:6">
      <c r="B5175" s="6" t="s">
        <v>6040</v>
      </c>
      <c r="C5175" s="22">
        <v>0</v>
      </c>
      <c r="E5175" s="6" t="s">
        <v>6982</v>
      </c>
      <c r="F5175" s="22">
        <v>0</v>
      </c>
    </row>
    <row r="5176" spans="2:6">
      <c r="B5176" s="6" t="s">
        <v>6041</v>
      </c>
      <c r="C5176" s="22">
        <v>2248709</v>
      </c>
      <c r="E5176" s="6" t="s">
        <v>6064</v>
      </c>
      <c r="F5176" s="22">
        <v>0</v>
      </c>
    </row>
    <row r="5177" spans="2:6">
      <c r="B5177" s="6" t="s">
        <v>6042</v>
      </c>
      <c r="C5177" s="22">
        <v>2075124</v>
      </c>
      <c r="E5177" s="6" t="s">
        <v>6065</v>
      </c>
      <c r="F5177" s="22">
        <v>0</v>
      </c>
    </row>
    <row r="5178" spans="2:6">
      <c r="B5178" s="6" t="s">
        <v>6043</v>
      </c>
      <c r="C5178" s="22">
        <v>0</v>
      </c>
      <c r="E5178" s="6" t="s">
        <v>6066</v>
      </c>
      <c r="F5178" s="22">
        <v>0</v>
      </c>
    </row>
    <row r="5179" spans="2:6">
      <c r="B5179" s="6" t="s">
        <v>6044</v>
      </c>
      <c r="C5179" s="22">
        <v>0</v>
      </c>
      <c r="E5179" s="6" t="s">
        <v>6067</v>
      </c>
      <c r="F5179" s="22">
        <v>339356</v>
      </c>
    </row>
    <row r="5180" spans="2:6">
      <c r="B5180" s="6" t="s">
        <v>6045</v>
      </c>
      <c r="C5180" s="22">
        <v>2162312</v>
      </c>
      <c r="E5180" s="6" t="s">
        <v>6068</v>
      </c>
      <c r="F5180" s="22">
        <v>0</v>
      </c>
    </row>
    <row r="5181" spans="2:6">
      <c r="B5181" s="6" t="s">
        <v>6046</v>
      </c>
      <c r="C5181" s="22">
        <v>48022</v>
      </c>
      <c r="E5181" s="6" t="s">
        <v>6069</v>
      </c>
      <c r="F5181" s="22">
        <v>0</v>
      </c>
    </row>
    <row r="5182" spans="2:6">
      <c r="B5182" s="6" t="s">
        <v>6047</v>
      </c>
      <c r="C5182" s="22">
        <v>0</v>
      </c>
      <c r="E5182" s="6" t="s">
        <v>6983</v>
      </c>
      <c r="F5182" s="22">
        <v>0</v>
      </c>
    </row>
    <row r="5183" spans="2:6">
      <c r="B5183" s="6" t="s">
        <v>6048</v>
      </c>
      <c r="C5183" s="22">
        <v>2129738</v>
      </c>
      <c r="E5183" s="6" t="s">
        <v>6070</v>
      </c>
      <c r="F5183" s="22">
        <v>1409994</v>
      </c>
    </row>
    <row r="5184" spans="2:6">
      <c r="B5184" s="6" t="s">
        <v>6049</v>
      </c>
      <c r="C5184" s="22">
        <v>0</v>
      </c>
      <c r="E5184" s="6" t="s">
        <v>6071</v>
      </c>
      <c r="F5184" s="22">
        <v>505712</v>
      </c>
    </row>
    <row r="5185" spans="2:6">
      <c r="B5185" s="6" t="s">
        <v>6050</v>
      </c>
      <c r="C5185" s="22">
        <v>0</v>
      </c>
      <c r="E5185" s="6" t="s">
        <v>6072</v>
      </c>
      <c r="F5185" s="22">
        <v>0</v>
      </c>
    </row>
    <row r="5186" spans="2:6">
      <c r="B5186" s="6" t="s">
        <v>6051</v>
      </c>
      <c r="C5186" s="22">
        <v>0</v>
      </c>
      <c r="E5186" s="6" t="s">
        <v>6073</v>
      </c>
      <c r="F5186" s="22">
        <v>279567</v>
      </c>
    </row>
    <row r="5187" spans="2:6">
      <c r="B5187" s="6" t="s">
        <v>6052</v>
      </c>
      <c r="C5187" s="22">
        <v>0</v>
      </c>
      <c r="E5187" s="6" t="s">
        <v>6074</v>
      </c>
      <c r="F5187" s="22">
        <v>0</v>
      </c>
    </row>
    <row r="5188" spans="2:6">
      <c r="B5188" s="6" t="s">
        <v>6053</v>
      </c>
      <c r="C5188" s="22">
        <v>0</v>
      </c>
      <c r="E5188" s="6" t="s">
        <v>6984</v>
      </c>
      <c r="F5188" s="22">
        <v>49288</v>
      </c>
    </row>
    <row r="5189" spans="2:6">
      <c r="B5189" s="6" t="s">
        <v>6054</v>
      </c>
      <c r="C5189" s="22">
        <v>18950784</v>
      </c>
      <c r="E5189" s="6" t="s">
        <v>6076</v>
      </c>
      <c r="F5189" s="22">
        <v>0</v>
      </c>
    </row>
    <row r="5190" spans="2:6">
      <c r="B5190" s="6" t="s">
        <v>6055</v>
      </c>
      <c r="C5190" s="22">
        <v>1138614</v>
      </c>
      <c r="E5190" s="6" t="s">
        <v>6077</v>
      </c>
      <c r="F5190" s="22">
        <v>7508</v>
      </c>
    </row>
    <row r="5191" spans="2:6">
      <c r="B5191" s="6" t="s">
        <v>6056</v>
      </c>
      <c r="C5191" s="22">
        <v>7995522</v>
      </c>
      <c r="E5191" s="6" t="s">
        <v>6078</v>
      </c>
      <c r="F5191" s="22">
        <v>153502</v>
      </c>
    </row>
    <row r="5192" spans="2:6">
      <c r="B5192" s="6" t="s">
        <v>6057</v>
      </c>
      <c r="C5192" s="22">
        <v>39987</v>
      </c>
      <c r="E5192" s="6" t="s">
        <v>6079</v>
      </c>
      <c r="F5192" s="22">
        <v>1925205</v>
      </c>
    </row>
    <row r="5193" spans="2:6">
      <c r="B5193" s="6" t="s">
        <v>6058</v>
      </c>
      <c r="C5193" s="22">
        <v>328848</v>
      </c>
      <c r="E5193" s="6" t="s">
        <v>6080</v>
      </c>
      <c r="F5193" s="22">
        <v>0</v>
      </c>
    </row>
    <row r="5194" spans="2:6">
      <c r="B5194" s="6" t="s">
        <v>6059</v>
      </c>
      <c r="C5194" s="22">
        <v>0</v>
      </c>
      <c r="E5194" s="6" t="s">
        <v>6081</v>
      </c>
      <c r="F5194" s="22">
        <v>638896</v>
      </c>
    </row>
    <row r="5195" spans="2:6">
      <c r="B5195" s="6" t="s">
        <v>6060</v>
      </c>
      <c r="C5195" s="22">
        <v>823021</v>
      </c>
      <c r="E5195" s="6" t="s">
        <v>6082</v>
      </c>
      <c r="F5195" s="22">
        <v>0</v>
      </c>
    </row>
    <row r="5196" spans="2:6">
      <c r="B5196" s="6" t="s">
        <v>6061</v>
      </c>
      <c r="C5196" s="22">
        <v>240206</v>
      </c>
      <c r="E5196" s="6" t="s">
        <v>6083</v>
      </c>
      <c r="F5196" s="22">
        <v>0</v>
      </c>
    </row>
    <row r="5197" spans="2:6">
      <c r="B5197" s="6" t="s">
        <v>6062</v>
      </c>
      <c r="C5197" s="22">
        <v>32438</v>
      </c>
      <c r="E5197" s="6" t="s">
        <v>6084</v>
      </c>
      <c r="F5197" s="22">
        <v>1165791</v>
      </c>
    </row>
    <row r="5198" spans="2:6">
      <c r="B5198" s="6" t="s">
        <v>6063</v>
      </c>
      <c r="C5198" s="22">
        <v>0</v>
      </c>
      <c r="E5198" s="6" t="s">
        <v>6086</v>
      </c>
      <c r="F5198" s="22">
        <v>1613795</v>
      </c>
    </row>
    <row r="5199" spans="2:6">
      <c r="B5199" s="6" t="s">
        <v>6064</v>
      </c>
      <c r="C5199" s="22">
        <v>0</v>
      </c>
      <c r="E5199" s="6" t="s">
        <v>6087</v>
      </c>
      <c r="F5199" s="22">
        <v>2631225</v>
      </c>
    </row>
    <row r="5200" spans="2:6">
      <c r="B5200" s="6" t="s">
        <v>6065</v>
      </c>
      <c r="C5200" s="22">
        <v>67122</v>
      </c>
      <c r="E5200" s="6" t="s">
        <v>6088</v>
      </c>
      <c r="F5200" s="22">
        <v>1843042</v>
      </c>
    </row>
    <row r="5201" spans="2:6">
      <c r="B5201" s="6" t="s">
        <v>6066</v>
      </c>
      <c r="C5201" s="22">
        <v>0</v>
      </c>
      <c r="E5201" s="6" t="s">
        <v>6985</v>
      </c>
      <c r="F5201" s="22">
        <v>0</v>
      </c>
    </row>
    <row r="5202" spans="2:6">
      <c r="B5202" s="6" t="s">
        <v>6067</v>
      </c>
      <c r="C5202" s="22">
        <v>227127</v>
      </c>
      <c r="E5202" s="6" t="s">
        <v>6089</v>
      </c>
      <c r="F5202" s="22">
        <v>0</v>
      </c>
    </row>
    <row r="5203" spans="2:6">
      <c r="B5203" s="6" t="s">
        <v>6068</v>
      </c>
      <c r="C5203" s="22">
        <v>0</v>
      </c>
      <c r="E5203" s="6" t="s">
        <v>6090</v>
      </c>
      <c r="F5203" s="22">
        <v>0</v>
      </c>
    </row>
    <row r="5204" spans="2:6">
      <c r="B5204" s="6" t="s">
        <v>6069</v>
      </c>
      <c r="C5204" s="22">
        <v>0</v>
      </c>
      <c r="E5204" s="6" t="s">
        <v>6091</v>
      </c>
      <c r="F5204" s="22">
        <v>282704</v>
      </c>
    </row>
    <row r="5205" spans="2:6">
      <c r="B5205" s="6" t="s">
        <v>6070</v>
      </c>
      <c r="C5205" s="22">
        <v>2472074</v>
      </c>
      <c r="E5205" s="6" t="s">
        <v>6092</v>
      </c>
      <c r="F5205" s="22">
        <v>0</v>
      </c>
    </row>
    <row r="5206" spans="2:6">
      <c r="B5206" s="6" t="s">
        <v>6071</v>
      </c>
      <c r="C5206" s="22">
        <v>3019270</v>
      </c>
      <c r="E5206" s="6" t="s">
        <v>6093</v>
      </c>
      <c r="F5206" s="22">
        <v>20256205</v>
      </c>
    </row>
    <row r="5207" spans="2:6">
      <c r="B5207" s="6" t="s">
        <v>6072</v>
      </c>
      <c r="C5207" s="22">
        <v>0</v>
      </c>
      <c r="E5207" s="6" t="s">
        <v>6094</v>
      </c>
      <c r="F5207" s="22">
        <v>0</v>
      </c>
    </row>
    <row r="5208" spans="2:6">
      <c r="B5208" s="6" t="s">
        <v>6073</v>
      </c>
      <c r="C5208" s="22">
        <v>133925</v>
      </c>
      <c r="E5208" s="6" t="s">
        <v>6986</v>
      </c>
      <c r="F5208" s="22">
        <v>133448</v>
      </c>
    </row>
    <row r="5209" spans="2:6">
      <c r="B5209" s="6" t="s">
        <v>6074</v>
      </c>
      <c r="C5209" s="22">
        <v>63419</v>
      </c>
      <c r="E5209" s="6" t="s">
        <v>6095</v>
      </c>
      <c r="F5209" s="22">
        <v>0</v>
      </c>
    </row>
    <row r="5210" spans="2:6">
      <c r="B5210" s="6" t="s">
        <v>6075</v>
      </c>
      <c r="C5210" s="22">
        <v>4194742</v>
      </c>
      <c r="E5210" s="6" t="s">
        <v>6096</v>
      </c>
      <c r="F5210" s="22">
        <v>1120357</v>
      </c>
    </row>
    <row r="5211" spans="2:6">
      <c r="B5211" s="6" t="s">
        <v>6076</v>
      </c>
      <c r="C5211" s="22">
        <v>0</v>
      </c>
      <c r="E5211" s="6" t="s">
        <v>6097</v>
      </c>
      <c r="F5211" s="22">
        <v>0</v>
      </c>
    </row>
    <row r="5212" spans="2:6">
      <c r="B5212" s="6" t="s">
        <v>6077</v>
      </c>
      <c r="C5212" s="22">
        <v>15048</v>
      </c>
      <c r="E5212" s="6" t="s">
        <v>6098</v>
      </c>
      <c r="F5212" s="22">
        <v>0</v>
      </c>
    </row>
    <row r="5213" spans="2:6">
      <c r="B5213" s="6" t="s">
        <v>6078</v>
      </c>
      <c r="C5213" s="22">
        <v>212207</v>
      </c>
      <c r="E5213" s="6" t="s">
        <v>6100</v>
      </c>
      <c r="F5213" s="22">
        <v>410323</v>
      </c>
    </row>
    <row r="5214" spans="2:6">
      <c r="B5214" s="6" t="s">
        <v>6079</v>
      </c>
      <c r="C5214" s="22">
        <v>998319</v>
      </c>
      <c r="E5214" s="6" t="s">
        <v>6101</v>
      </c>
      <c r="F5214" s="22">
        <v>0</v>
      </c>
    </row>
    <row r="5215" spans="2:6">
      <c r="B5215" s="6" t="s">
        <v>6080</v>
      </c>
      <c r="C5215" s="22">
        <v>920104</v>
      </c>
      <c r="E5215" s="6" t="s">
        <v>6102</v>
      </c>
      <c r="F5215" s="22">
        <v>0</v>
      </c>
    </row>
    <row r="5216" spans="2:6">
      <c r="B5216" s="6" t="s">
        <v>6081</v>
      </c>
      <c r="C5216" s="22">
        <v>633955</v>
      </c>
      <c r="E5216" s="6" t="s">
        <v>6103</v>
      </c>
      <c r="F5216" s="22">
        <v>1074044</v>
      </c>
    </row>
    <row r="5217" spans="2:6">
      <c r="B5217" s="6" t="s">
        <v>6082</v>
      </c>
      <c r="C5217" s="22">
        <v>0</v>
      </c>
      <c r="E5217" s="6" t="s">
        <v>6104</v>
      </c>
      <c r="F5217" s="22">
        <v>1656812</v>
      </c>
    </row>
    <row r="5218" spans="2:6">
      <c r="B5218" s="6" t="s">
        <v>6083</v>
      </c>
      <c r="C5218" s="22">
        <v>26639</v>
      </c>
      <c r="E5218" s="6" t="s">
        <v>6105</v>
      </c>
      <c r="F5218" s="22">
        <v>0</v>
      </c>
    </row>
    <row r="5219" spans="2:6">
      <c r="B5219" s="6" t="s">
        <v>6084</v>
      </c>
      <c r="C5219" s="22">
        <v>939126</v>
      </c>
      <c r="E5219" s="6" t="s">
        <v>6106</v>
      </c>
      <c r="F5219" s="22">
        <v>1696854</v>
      </c>
    </row>
    <row r="5220" spans="2:6">
      <c r="B5220" s="6" t="s">
        <v>6085</v>
      </c>
      <c r="C5220" s="22">
        <v>0</v>
      </c>
      <c r="E5220" s="6" t="s">
        <v>6107</v>
      </c>
      <c r="F5220" s="22">
        <v>2762805</v>
      </c>
    </row>
    <row r="5221" spans="2:6">
      <c r="B5221" s="6" t="s">
        <v>6086</v>
      </c>
      <c r="C5221" s="22">
        <v>409037</v>
      </c>
      <c r="E5221" s="6" t="s">
        <v>6109</v>
      </c>
      <c r="F5221" s="22">
        <v>417065</v>
      </c>
    </row>
    <row r="5222" spans="2:6">
      <c r="B5222" s="6" t="s">
        <v>6087</v>
      </c>
      <c r="C5222" s="22">
        <v>1365450</v>
      </c>
      <c r="E5222" s="6" t="s">
        <v>6110</v>
      </c>
      <c r="F5222" s="22">
        <v>0</v>
      </c>
    </row>
    <row r="5223" spans="2:6">
      <c r="B5223" s="6" t="s">
        <v>6088</v>
      </c>
      <c r="C5223" s="22">
        <v>1635457</v>
      </c>
      <c r="E5223" s="6" t="s">
        <v>6111</v>
      </c>
      <c r="F5223" s="22">
        <v>862783</v>
      </c>
    </row>
    <row r="5224" spans="2:6">
      <c r="B5224" s="6" t="s">
        <v>6089</v>
      </c>
      <c r="C5224" s="22">
        <v>0</v>
      </c>
      <c r="E5224" s="6" t="s">
        <v>6112</v>
      </c>
      <c r="F5224" s="22">
        <v>0</v>
      </c>
    </row>
    <row r="5225" spans="2:6">
      <c r="B5225" s="6" t="s">
        <v>6090</v>
      </c>
      <c r="C5225" s="22">
        <v>0</v>
      </c>
      <c r="E5225" s="6" t="s">
        <v>6987</v>
      </c>
      <c r="F5225" s="22">
        <v>0</v>
      </c>
    </row>
    <row r="5226" spans="2:6">
      <c r="B5226" s="6" t="s">
        <v>6091</v>
      </c>
      <c r="C5226" s="22">
        <v>279751</v>
      </c>
      <c r="E5226" s="6" t="s">
        <v>6113</v>
      </c>
      <c r="F5226" s="22">
        <v>276110</v>
      </c>
    </row>
    <row r="5227" spans="2:6">
      <c r="B5227" s="6" t="s">
        <v>6092</v>
      </c>
      <c r="C5227" s="22">
        <v>0</v>
      </c>
      <c r="E5227" s="6" t="s">
        <v>6114</v>
      </c>
      <c r="F5227" s="22">
        <v>2288104</v>
      </c>
    </row>
    <row r="5228" spans="2:6">
      <c r="B5228" s="6" t="s">
        <v>6093</v>
      </c>
      <c r="C5228" s="22">
        <v>15259422</v>
      </c>
      <c r="E5228" s="6" t="s">
        <v>6115</v>
      </c>
      <c r="F5228" s="22">
        <v>67245</v>
      </c>
    </row>
    <row r="5229" spans="2:6">
      <c r="B5229" s="6" t="s">
        <v>6094</v>
      </c>
      <c r="C5229" s="22">
        <v>22157</v>
      </c>
      <c r="E5229" s="6" t="s">
        <v>6116</v>
      </c>
      <c r="F5229" s="22">
        <v>4976389</v>
      </c>
    </row>
    <row r="5230" spans="2:6">
      <c r="B5230" s="6" t="s">
        <v>6095</v>
      </c>
      <c r="C5230" s="22">
        <v>0</v>
      </c>
      <c r="E5230" s="6" t="s">
        <v>6117</v>
      </c>
      <c r="F5230" s="22">
        <v>626907</v>
      </c>
    </row>
    <row r="5231" spans="2:6">
      <c r="B5231" s="6" t="s">
        <v>6096</v>
      </c>
      <c r="C5231" s="22">
        <v>1633240</v>
      </c>
      <c r="E5231" s="6" t="s">
        <v>6118</v>
      </c>
      <c r="F5231" s="22">
        <v>316718</v>
      </c>
    </row>
    <row r="5232" spans="2:6">
      <c r="B5232" s="6" t="s">
        <v>6097</v>
      </c>
      <c r="C5232" s="22">
        <v>395530</v>
      </c>
      <c r="E5232" s="6" t="s">
        <v>6119</v>
      </c>
      <c r="F5232" s="22">
        <v>0</v>
      </c>
    </row>
    <row r="5233" spans="2:6">
      <c r="B5233" s="6" t="s">
        <v>6098</v>
      </c>
      <c r="C5233" s="22">
        <v>0</v>
      </c>
      <c r="E5233" s="6" t="s">
        <v>6120</v>
      </c>
      <c r="F5233" s="22">
        <v>3839</v>
      </c>
    </row>
    <row r="5234" spans="2:6">
      <c r="B5234" s="6" t="s">
        <v>6099</v>
      </c>
      <c r="C5234" s="22">
        <v>0</v>
      </c>
      <c r="E5234" s="6" t="s">
        <v>6121</v>
      </c>
      <c r="F5234" s="22">
        <v>0</v>
      </c>
    </row>
    <row r="5235" spans="2:6">
      <c r="B5235" s="6" t="s">
        <v>6100</v>
      </c>
      <c r="C5235" s="22">
        <v>846830</v>
      </c>
      <c r="E5235" s="6" t="s">
        <v>6122</v>
      </c>
      <c r="F5235" s="22">
        <v>774725</v>
      </c>
    </row>
    <row r="5236" spans="2:6">
      <c r="B5236" s="6" t="s">
        <v>6101</v>
      </c>
      <c r="C5236" s="22">
        <v>121028</v>
      </c>
      <c r="E5236" s="6" t="s">
        <v>6124</v>
      </c>
      <c r="F5236" s="22">
        <v>305606</v>
      </c>
    </row>
    <row r="5237" spans="2:6">
      <c r="B5237" s="6" t="s">
        <v>6102</v>
      </c>
      <c r="C5237" s="22">
        <v>0</v>
      </c>
      <c r="E5237" s="6" t="s">
        <v>6125</v>
      </c>
      <c r="F5237" s="22">
        <v>0</v>
      </c>
    </row>
    <row r="5238" spans="2:6">
      <c r="B5238" s="6" t="s">
        <v>6103</v>
      </c>
      <c r="C5238" s="22">
        <v>801315</v>
      </c>
      <c r="E5238" s="6" t="s">
        <v>6126</v>
      </c>
      <c r="F5238" s="22">
        <v>0</v>
      </c>
    </row>
    <row r="5239" spans="2:6">
      <c r="B5239" s="6" t="s">
        <v>6104</v>
      </c>
      <c r="C5239" s="22">
        <v>0</v>
      </c>
      <c r="E5239" s="6" t="s">
        <v>6127</v>
      </c>
      <c r="F5239" s="22">
        <v>0</v>
      </c>
    </row>
    <row r="5240" spans="2:6">
      <c r="B5240" s="6" t="s">
        <v>6105</v>
      </c>
      <c r="C5240" s="22">
        <v>0</v>
      </c>
      <c r="E5240" s="6" t="s">
        <v>6128</v>
      </c>
      <c r="F5240" s="22">
        <v>5773467</v>
      </c>
    </row>
    <row r="5241" spans="2:6">
      <c r="B5241" s="6" t="s">
        <v>6106</v>
      </c>
      <c r="C5241" s="22">
        <v>3379177</v>
      </c>
      <c r="E5241" s="6" t="s">
        <v>6129</v>
      </c>
      <c r="F5241" s="22">
        <v>0</v>
      </c>
    </row>
    <row r="5242" spans="2:6">
      <c r="B5242" s="6" t="s">
        <v>6107</v>
      </c>
      <c r="C5242" s="22">
        <v>1739806</v>
      </c>
      <c r="E5242" s="6" t="s">
        <v>6131</v>
      </c>
      <c r="F5242" s="22">
        <v>0</v>
      </c>
    </row>
    <row r="5243" spans="2:6">
      <c r="B5243" s="6" t="s">
        <v>6108</v>
      </c>
      <c r="C5243" s="22">
        <v>49351</v>
      </c>
      <c r="E5243" s="6" t="s">
        <v>6132</v>
      </c>
      <c r="F5243" s="22">
        <v>0</v>
      </c>
    </row>
    <row r="5244" spans="2:6">
      <c r="B5244" s="6" t="s">
        <v>6109</v>
      </c>
      <c r="C5244" s="22">
        <v>178653</v>
      </c>
      <c r="E5244" s="6" t="s">
        <v>6133</v>
      </c>
      <c r="F5244" s="22">
        <v>2130946</v>
      </c>
    </row>
    <row r="5245" spans="2:6">
      <c r="B5245" s="6" t="s">
        <v>6110</v>
      </c>
      <c r="C5245" s="22">
        <v>0</v>
      </c>
      <c r="E5245" s="6" t="s">
        <v>6134</v>
      </c>
      <c r="F5245" s="22">
        <v>364436</v>
      </c>
    </row>
    <row r="5246" spans="2:6">
      <c r="B5246" s="6" t="s">
        <v>6111</v>
      </c>
      <c r="C5246" s="22">
        <v>861327</v>
      </c>
      <c r="E5246" s="6" t="s">
        <v>6135</v>
      </c>
      <c r="F5246" s="22">
        <v>0</v>
      </c>
    </row>
    <row r="5247" spans="2:6">
      <c r="B5247" s="6" t="s">
        <v>6112</v>
      </c>
      <c r="C5247" s="22">
        <v>0</v>
      </c>
      <c r="E5247" s="6" t="s">
        <v>6136</v>
      </c>
      <c r="F5247" s="22">
        <v>5266510</v>
      </c>
    </row>
    <row r="5248" spans="2:6">
      <c r="B5248" s="6" t="s">
        <v>6113</v>
      </c>
      <c r="C5248" s="22">
        <v>1544246</v>
      </c>
      <c r="E5248" s="6" t="s">
        <v>6137</v>
      </c>
      <c r="F5248" s="22">
        <v>1553386</v>
      </c>
    </row>
    <row r="5249" spans="2:6">
      <c r="B5249" s="6" t="s">
        <v>6114</v>
      </c>
      <c r="C5249" s="22">
        <v>2138135</v>
      </c>
      <c r="E5249" s="6" t="s">
        <v>6138</v>
      </c>
      <c r="F5249" s="22">
        <v>0</v>
      </c>
    </row>
    <row r="5250" spans="2:6">
      <c r="B5250" s="6" t="s">
        <v>6115</v>
      </c>
      <c r="C5250" s="22">
        <v>93029</v>
      </c>
      <c r="E5250" s="6" t="s">
        <v>6139</v>
      </c>
      <c r="F5250" s="22">
        <v>468269</v>
      </c>
    </row>
    <row r="5251" spans="2:6">
      <c r="B5251" s="6" t="s">
        <v>6116</v>
      </c>
      <c r="C5251" s="22">
        <v>5290200</v>
      </c>
      <c r="E5251" s="6" t="s">
        <v>6140</v>
      </c>
      <c r="F5251" s="22">
        <v>168000</v>
      </c>
    </row>
    <row r="5252" spans="2:6">
      <c r="B5252" s="6" t="s">
        <v>6117</v>
      </c>
      <c r="C5252" s="22">
        <v>776026</v>
      </c>
      <c r="E5252" s="6" t="s">
        <v>6141</v>
      </c>
      <c r="F5252" s="22">
        <v>5095913</v>
      </c>
    </row>
    <row r="5253" spans="2:6">
      <c r="B5253" s="6" t="s">
        <v>6118</v>
      </c>
      <c r="C5253" s="22">
        <v>212801</v>
      </c>
      <c r="E5253" s="6" t="s">
        <v>6142</v>
      </c>
      <c r="F5253" s="22">
        <v>433288</v>
      </c>
    </row>
    <row r="5254" spans="2:6">
      <c r="B5254" s="6" t="s">
        <v>6119</v>
      </c>
      <c r="C5254" s="22">
        <v>0</v>
      </c>
      <c r="E5254" s="6" t="s">
        <v>6143</v>
      </c>
      <c r="F5254" s="22">
        <v>0</v>
      </c>
    </row>
    <row r="5255" spans="2:6">
      <c r="B5255" s="6" t="s">
        <v>6120</v>
      </c>
      <c r="C5255" s="22">
        <v>9026</v>
      </c>
      <c r="E5255" s="6" t="s">
        <v>6144</v>
      </c>
      <c r="F5255" s="22">
        <v>36733</v>
      </c>
    </row>
    <row r="5256" spans="2:6">
      <c r="B5256" s="6" t="s">
        <v>6121</v>
      </c>
      <c r="C5256" s="22">
        <v>0</v>
      </c>
      <c r="E5256" s="6" t="s">
        <v>6145</v>
      </c>
      <c r="F5256" s="22">
        <v>27100</v>
      </c>
    </row>
    <row r="5257" spans="2:6">
      <c r="B5257" s="6" t="s">
        <v>6122</v>
      </c>
      <c r="C5257" s="22">
        <v>512406</v>
      </c>
      <c r="E5257" s="6" t="s">
        <v>6147</v>
      </c>
      <c r="F5257" s="22">
        <v>0</v>
      </c>
    </row>
    <row r="5258" spans="2:6">
      <c r="B5258" s="6" t="s">
        <v>6123</v>
      </c>
      <c r="C5258" s="22">
        <v>0</v>
      </c>
      <c r="E5258" s="6" t="s">
        <v>6148</v>
      </c>
      <c r="F5258" s="22">
        <v>0</v>
      </c>
    </row>
    <row r="5259" spans="2:6">
      <c r="B5259" s="6" t="s">
        <v>6124</v>
      </c>
      <c r="C5259" s="22">
        <v>288447</v>
      </c>
      <c r="E5259" s="6" t="s">
        <v>6150</v>
      </c>
      <c r="F5259" s="22">
        <v>531103</v>
      </c>
    </row>
    <row r="5260" spans="2:6">
      <c r="B5260" s="6" t="s">
        <v>6125</v>
      </c>
      <c r="C5260" s="22">
        <v>0</v>
      </c>
      <c r="E5260" s="6" t="s">
        <v>6151</v>
      </c>
      <c r="F5260" s="22">
        <v>0</v>
      </c>
    </row>
    <row r="5261" spans="2:6">
      <c r="B5261" s="6" t="s">
        <v>6126</v>
      </c>
      <c r="C5261" s="22">
        <v>0</v>
      </c>
      <c r="E5261" s="6" t="s">
        <v>6152</v>
      </c>
      <c r="F5261" s="22">
        <v>0</v>
      </c>
    </row>
    <row r="5262" spans="2:6">
      <c r="B5262" s="6" t="s">
        <v>6127</v>
      </c>
      <c r="C5262" s="22">
        <v>12213</v>
      </c>
      <c r="E5262" s="6" t="s">
        <v>6153</v>
      </c>
      <c r="F5262" s="22">
        <v>862665</v>
      </c>
    </row>
    <row r="5263" spans="2:6">
      <c r="B5263" s="6" t="s">
        <v>6128</v>
      </c>
      <c r="C5263" s="22">
        <v>5225617</v>
      </c>
      <c r="E5263" s="6" t="s">
        <v>6154</v>
      </c>
      <c r="F5263" s="22">
        <v>7913492</v>
      </c>
    </row>
    <row r="5264" spans="2:6">
      <c r="B5264" s="6" t="s">
        <v>6129</v>
      </c>
      <c r="C5264" s="22">
        <v>0</v>
      </c>
      <c r="E5264" s="6" t="s">
        <v>6155</v>
      </c>
      <c r="F5264" s="22">
        <v>70184827</v>
      </c>
    </row>
    <row r="5265" spans="2:6">
      <c r="B5265" s="6" t="s">
        <v>6130</v>
      </c>
      <c r="C5265" s="22">
        <v>0</v>
      </c>
      <c r="E5265" s="6" t="s">
        <v>6156</v>
      </c>
      <c r="F5265" s="22">
        <v>46214</v>
      </c>
    </row>
    <row r="5266" spans="2:6">
      <c r="B5266" s="6" t="s">
        <v>6131</v>
      </c>
      <c r="C5266" s="22">
        <v>0</v>
      </c>
      <c r="E5266" s="6" t="s">
        <v>6988</v>
      </c>
      <c r="F5266" s="22">
        <v>0</v>
      </c>
    </row>
    <row r="5267" spans="2:6">
      <c r="B5267" s="6" t="s">
        <v>6132</v>
      </c>
      <c r="C5267" s="22">
        <v>0</v>
      </c>
      <c r="E5267" s="6" t="s">
        <v>6157</v>
      </c>
      <c r="F5267" s="22">
        <v>490522</v>
      </c>
    </row>
    <row r="5268" spans="2:6">
      <c r="B5268" s="6" t="s">
        <v>6133</v>
      </c>
      <c r="C5268" s="22">
        <v>1028744</v>
      </c>
      <c r="E5268" s="6" t="s">
        <v>6158</v>
      </c>
      <c r="F5268" s="22">
        <v>246145</v>
      </c>
    </row>
    <row r="5269" spans="2:6">
      <c r="B5269" s="6" t="s">
        <v>6134</v>
      </c>
      <c r="C5269" s="22">
        <v>618099</v>
      </c>
      <c r="E5269" s="6" t="s">
        <v>6159</v>
      </c>
      <c r="F5269" s="22">
        <v>0</v>
      </c>
    </row>
    <row r="5270" spans="2:6">
      <c r="B5270" s="6" t="s">
        <v>6135</v>
      </c>
      <c r="C5270" s="22">
        <v>0</v>
      </c>
      <c r="E5270" s="6" t="s">
        <v>6160</v>
      </c>
      <c r="F5270" s="22">
        <v>0</v>
      </c>
    </row>
    <row r="5271" spans="2:6">
      <c r="B5271" s="6" t="s">
        <v>6136</v>
      </c>
      <c r="C5271" s="22">
        <v>343345</v>
      </c>
      <c r="E5271" s="6" t="s">
        <v>6161</v>
      </c>
      <c r="F5271" s="22">
        <v>169781</v>
      </c>
    </row>
    <row r="5272" spans="2:6">
      <c r="B5272" s="6" t="s">
        <v>6137</v>
      </c>
      <c r="C5272" s="22">
        <v>1883628</v>
      </c>
      <c r="E5272" s="6" t="s">
        <v>6163</v>
      </c>
      <c r="F5272" s="22">
        <v>140704</v>
      </c>
    </row>
    <row r="5273" spans="2:6">
      <c r="B5273" s="6" t="s">
        <v>6138</v>
      </c>
      <c r="C5273" s="22">
        <v>63105</v>
      </c>
      <c r="E5273" s="6" t="s">
        <v>6989</v>
      </c>
      <c r="F5273" s="22">
        <v>12665</v>
      </c>
    </row>
    <row r="5274" spans="2:6">
      <c r="B5274" s="6" t="s">
        <v>6139</v>
      </c>
      <c r="C5274" s="22">
        <v>932649</v>
      </c>
      <c r="E5274" s="6" t="s">
        <v>6164</v>
      </c>
      <c r="F5274" s="22">
        <v>0</v>
      </c>
    </row>
    <row r="5275" spans="2:6">
      <c r="B5275" s="6" t="s">
        <v>6140</v>
      </c>
      <c r="C5275" s="22">
        <v>0</v>
      </c>
      <c r="E5275" s="6" t="s">
        <v>6165</v>
      </c>
      <c r="F5275" s="22">
        <v>209384</v>
      </c>
    </row>
    <row r="5276" spans="2:6">
      <c r="B5276" s="6" t="s">
        <v>6141</v>
      </c>
      <c r="C5276" s="22">
        <v>10167058</v>
      </c>
      <c r="E5276" s="6" t="s">
        <v>6166</v>
      </c>
      <c r="F5276" s="22">
        <v>0</v>
      </c>
    </row>
    <row r="5277" spans="2:6">
      <c r="B5277" s="6" t="s">
        <v>6142</v>
      </c>
      <c r="C5277" s="22">
        <v>403459</v>
      </c>
      <c r="E5277" s="6" t="s">
        <v>6167</v>
      </c>
      <c r="F5277" s="22">
        <v>1986945</v>
      </c>
    </row>
    <row r="5278" spans="2:6">
      <c r="B5278" s="6" t="s">
        <v>6143</v>
      </c>
      <c r="C5278" s="22">
        <v>0</v>
      </c>
      <c r="E5278" s="6" t="s">
        <v>6168</v>
      </c>
      <c r="F5278" s="22">
        <v>300481</v>
      </c>
    </row>
    <row r="5279" spans="2:6">
      <c r="B5279" s="6" t="s">
        <v>6144</v>
      </c>
      <c r="C5279" s="22">
        <v>111645</v>
      </c>
      <c r="E5279" s="6" t="s">
        <v>6169</v>
      </c>
      <c r="F5279" s="22">
        <v>219570</v>
      </c>
    </row>
    <row r="5280" spans="2:6">
      <c r="B5280" s="6" t="s">
        <v>6145</v>
      </c>
      <c r="C5280" s="22">
        <v>46080</v>
      </c>
      <c r="E5280" s="6" t="s">
        <v>6170</v>
      </c>
      <c r="F5280" s="22">
        <v>111015</v>
      </c>
    </row>
    <row r="5281" spans="2:6">
      <c r="B5281" s="6" t="s">
        <v>6146</v>
      </c>
      <c r="C5281" s="22">
        <v>0</v>
      </c>
      <c r="E5281" s="6" t="s">
        <v>6171</v>
      </c>
      <c r="F5281" s="22">
        <v>900375</v>
      </c>
    </row>
    <row r="5282" spans="2:6">
      <c r="B5282" s="6" t="s">
        <v>6147</v>
      </c>
      <c r="C5282" s="22">
        <v>0</v>
      </c>
      <c r="E5282" s="6" t="s">
        <v>6172</v>
      </c>
      <c r="F5282" s="22">
        <v>66113</v>
      </c>
    </row>
    <row r="5283" spans="2:6">
      <c r="B5283" s="6" t="s">
        <v>6148</v>
      </c>
      <c r="C5283" s="22">
        <v>0</v>
      </c>
      <c r="E5283" s="6" t="s">
        <v>6173</v>
      </c>
      <c r="F5283" s="22">
        <v>579555</v>
      </c>
    </row>
    <row r="5284" spans="2:6">
      <c r="B5284" s="6" t="s">
        <v>6149</v>
      </c>
      <c r="C5284" s="22">
        <v>0</v>
      </c>
      <c r="E5284" s="6" t="s">
        <v>6174</v>
      </c>
      <c r="F5284" s="22">
        <v>23668</v>
      </c>
    </row>
    <row r="5285" spans="2:6">
      <c r="B5285" s="6" t="s">
        <v>6150</v>
      </c>
      <c r="C5285" s="22">
        <v>515634</v>
      </c>
      <c r="E5285" s="6" t="s">
        <v>6175</v>
      </c>
      <c r="F5285" s="22">
        <v>0</v>
      </c>
    </row>
    <row r="5286" spans="2:6">
      <c r="B5286" s="6" t="s">
        <v>6151</v>
      </c>
      <c r="C5286" s="22">
        <v>204242</v>
      </c>
      <c r="E5286" s="6" t="s">
        <v>6176</v>
      </c>
      <c r="F5286" s="22">
        <v>0</v>
      </c>
    </row>
    <row r="5287" spans="2:6">
      <c r="B5287" s="6" t="s">
        <v>6152</v>
      </c>
      <c r="C5287" s="22">
        <v>0</v>
      </c>
      <c r="E5287" s="6" t="s">
        <v>6177</v>
      </c>
      <c r="F5287" s="22">
        <v>324940</v>
      </c>
    </row>
    <row r="5288" spans="2:6">
      <c r="B5288" s="6" t="s">
        <v>6153</v>
      </c>
      <c r="C5288" s="22">
        <v>418259</v>
      </c>
      <c r="E5288" s="6" t="s">
        <v>6178</v>
      </c>
      <c r="F5288" s="22">
        <v>19932</v>
      </c>
    </row>
    <row r="5289" spans="2:6">
      <c r="B5289" s="6" t="s">
        <v>6154</v>
      </c>
      <c r="C5289" s="22">
        <v>8994423</v>
      </c>
      <c r="E5289" s="6" t="s">
        <v>6179</v>
      </c>
      <c r="F5289" s="22">
        <v>0</v>
      </c>
    </row>
    <row r="5290" spans="2:6">
      <c r="B5290" s="6" t="s">
        <v>6155</v>
      </c>
      <c r="C5290" s="22">
        <v>62352566</v>
      </c>
      <c r="E5290" s="6" t="s">
        <v>6180</v>
      </c>
      <c r="F5290" s="22">
        <v>24254</v>
      </c>
    </row>
    <row r="5291" spans="2:6">
      <c r="B5291" s="6" t="s">
        <v>6156</v>
      </c>
      <c r="C5291" s="22">
        <v>0</v>
      </c>
      <c r="E5291" s="6" t="s">
        <v>6181</v>
      </c>
      <c r="F5291" s="22">
        <v>0</v>
      </c>
    </row>
    <row r="5292" spans="2:6">
      <c r="B5292" s="6" t="s">
        <v>6157</v>
      </c>
      <c r="C5292" s="22">
        <v>380229</v>
      </c>
      <c r="E5292" s="6" t="s">
        <v>6182</v>
      </c>
      <c r="F5292" s="22">
        <v>0</v>
      </c>
    </row>
    <row r="5293" spans="2:6">
      <c r="B5293" s="6" t="s">
        <v>6158</v>
      </c>
      <c r="C5293" s="22">
        <v>370505</v>
      </c>
      <c r="E5293" s="6" t="s">
        <v>6183</v>
      </c>
      <c r="F5293" s="22">
        <v>19680016</v>
      </c>
    </row>
    <row r="5294" spans="2:6">
      <c r="B5294" s="6" t="s">
        <v>6159</v>
      </c>
      <c r="C5294" s="22">
        <v>0</v>
      </c>
      <c r="E5294" s="6" t="s">
        <v>6184</v>
      </c>
      <c r="F5294" s="22">
        <v>717490</v>
      </c>
    </row>
    <row r="5295" spans="2:6">
      <c r="B5295" s="6" t="s">
        <v>6160</v>
      </c>
      <c r="C5295" s="22">
        <v>0</v>
      </c>
      <c r="E5295" s="6" t="s">
        <v>6185</v>
      </c>
      <c r="F5295" s="22">
        <v>1517</v>
      </c>
    </row>
    <row r="5296" spans="2:6">
      <c r="B5296" s="6" t="s">
        <v>6161</v>
      </c>
      <c r="C5296" s="22">
        <v>366790</v>
      </c>
      <c r="E5296" s="6" t="s">
        <v>6186</v>
      </c>
      <c r="F5296" s="22">
        <v>159841</v>
      </c>
    </row>
    <row r="5297" spans="2:6">
      <c r="B5297" s="6" t="s">
        <v>6162</v>
      </c>
      <c r="C5297" s="22">
        <v>0</v>
      </c>
      <c r="E5297" s="6" t="s">
        <v>6188</v>
      </c>
      <c r="F5297" s="22">
        <v>0</v>
      </c>
    </row>
    <row r="5298" spans="2:6">
      <c r="B5298" s="6" t="s">
        <v>6163</v>
      </c>
      <c r="C5298" s="22">
        <v>172836</v>
      </c>
      <c r="E5298" s="6" t="s">
        <v>6189</v>
      </c>
      <c r="F5298" s="22">
        <v>0</v>
      </c>
    </row>
    <row r="5299" spans="2:6">
      <c r="B5299" s="6" t="s">
        <v>6164</v>
      </c>
      <c r="C5299" s="22">
        <v>0</v>
      </c>
      <c r="E5299" s="6" t="s">
        <v>6190</v>
      </c>
      <c r="F5299" s="22">
        <v>377516</v>
      </c>
    </row>
    <row r="5300" spans="2:6">
      <c r="B5300" s="6" t="s">
        <v>6165</v>
      </c>
      <c r="C5300" s="22">
        <v>276463</v>
      </c>
      <c r="E5300" s="6" t="s">
        <v>6191</v>
      </c>
      <c r="F5300" s="22">
        <v>0</v>
      </c>
    </row>
    <row r="5301" spans="2:6">
      <c r="B5301" s="6" t="s">
        <v>6166</v>
      </c>
      <c r="C5301" s="22">
        <v>38433</v>
      </c>
      <c r="E5301" s="6" t="s">
        <v>6192</v>
      </c>
      <c r="F5301" s="22">
        <v>141259</v>
      </c>
    </row>
    <row r="5302" spans="2:6">
      <c r="B5302" s="6" t="s">
        <v>6167</v>
      </c>
      <c r="C5302" s="22">
        <v>3705977</v>
      </c>
      <c r="E5302" s="6" t="s">
        <v>6193</v>
      </c>
      <c r="F5302" s="22">
        <v>42635</v>
      </c>
    </row>
    <row r="5303" spans="2:6">
      <c r="B5303" s="6" t="s">
        <v>6168</v>
      </c>
      <c r="C5303" s="22">
        <v>0</v>
      </c>
      <c r="E5303" s="6" t="s">
        <v>6194</v>
      </c>
      <c r="F5303" s="22">
        <v>1916</v>
      </c>
    </row>
    <row r="5304" spans="2:6">
      <c r="B5304" s="6" t="s">
        <v>6169</v>
      </c>
      <c r="C5304" s="22">
        <v>211122</v>
      </c>
      <c r="E5304" s="6" t="s">
        <v>6195</v>
      </c>
      <c r="F5304" s="22">
        <v>63541</v>
      </c>
    </row>
    <row r="5305" spans="2:6">
      <c r="B5305" s="6" t="s">
        <v>6170</v>
      </c>
      <c r="C5305" s="22">
        <v>71280</v>
      </c>
      <c r="E5305" s="6" t="s">
        <v>6196</v>
      </c>
      <c r="F5305" s="22">
        <v>84782</v>
      </c>
    </row>
    <row r="5306" spans="2:6">
      <c r="B5306" s="6" t="s">
        <v>6171</v>
      </c>
      <c r="C5306" s="22">
        <v>639393</v>
      </c>
      <c r="E5306" s="6" t="s">
        <v>6197</v>
      </c>
      <c r="F5306" s="22">
        <v>168050</v>
      </c>
    </row>
    <row r="5307" spans="2:6">
      <c r="B5307" s="6" t="s">
        <v>6172</v>
      </c>
      <c r="C5307" s="22">
        <v>0</v>
      </c>
      <c r="E5307" s="6" t="s">
        <v>6198</v>
      </c>
      <c r="F5307" s="22">
        <v>50708</v>
      </c>
    </row>
    <row r="5308" spans="2:6">
      <c r="B5308" s="6" t="s">
        <v>6173</v>
      </c>
      <c r="C5308" s="22">
        <v>489125</v>
      </c>
      <c r="E5308" s="6" t="s">
        <v>6199</v>
      </c>
      <c r="F5308" s="22">
        <v>59584</v>
      </c>
    </row>
    <row r="5309" spans="2:6">
      <c r="B5309" s="6" t="s">
        <v>6174</v>
      </c>
      <c r="C5309" s="22">
        <v>100519</v>
      </c>
      <c r="E5309" s="6" t="s">
        <v>6200</v>
      </c>
      <c r="F5309" s="22">
        <v>0</v>
      </c>
    </row>
    <row r="5310" spans="2:6">
      <c r="B5310" s="6" t="s">
        <v>6175</v>
      </c>
      <c r="C5310" s="22">
        <v>0</v>
      </c>
      <c r="E5310" s="6" t="s">
        <v>6201</v>
      </c>
      <c r="F5310" s="22">
        <v>664</v>
      </c>
    </row>
    <row r="5311" spans="2:6">
      <c r="B5311" s="6" t="s">
        <v>6176</v>
      </c>
      <c r="C5311" s="22">
        <v>0</v>
      </c>
      <c r="E5311" s="6" t="s">
        <v>6202</v>
      </c>
      <c r="F5311" s="22">
        <v>1514122</v>
      </c>
    </row>
    <row r="5312" spans="2:6">
      <c r="B5312" s="6" t="s">
        <v>6177</v>
      </c>
      <c r="C5312" s="22">
        <v>453660</v>
      </c>
      <c r="E5312" s="6" t="s">
        <v>6203</v>
      </c>
      <c r="F5312" s="22">
        <v>789722</v>
      </c>
    </row>
    <row r="5313" spans="2:6">
      <c r="B5313" s="6" t="s">
        <v>6178</v>
      </c>
      <c r="C5313" s="22">
        <v>3422</v>
      </c>
      <c r="E5313" s="6" t="s">
        <v>6204</v>
      </c>
      <c r="F5313" s="22">
        <v>0</v>
      </c>
    </row>
    <row r="5314" spans="2:6">
      <c r="B5314" s="6" t="s">
        <v>6179</v>
      </c>
      <c r="C5314" s="22">
        <v>0</v>
      </c>
      <c r="E5314" s="6" t="s">
        <v>6205</v>
      </c>
      <c r="F5314" s="22">
        <v>0</v>
      </c>
    </row>
    <row r="5315" spans="2:6">
      <c r="B5315" s="6" t="s">
        <v>6180</v>
      </c>
      <c r="C5315" s="22">
        <v>3962</v>
      </c>
      <c r="E5315" s="6" t="s">
        <v>6206</v>
      </c>
      <c r="F5315" s="22">
        <v>211410</v>
      </c>
    </row>
    <row r="5316" spans="2:6">
      <c r="B5316" s="6" t="s">
        <v>6181</v>
      </c>
      <c r="C5316" s="22">
        <v>0</v>
      </c>
      <c r="E5316" s="6" t="s">
        <v>6207</v>
      </c>
      <c r="F5316" s="22">
        <v>814003</v>
      </c>
    </row>
    <row r="5317" spans="2:6">
      <c r="B5317" s="6" t="s">
        <v>6182</v>
      </c>
      <c r="C5317" s="22">
        <v>0</v>
      </c>
      <c r="E5317" s="6" t="s">
        <v>6990</v>
      </c>
      <c r="F5317" s="22">
        <v>0</v>
      </c>
    </row>
    <row r="5318" spans="2:6">
      <c r="B5318" s="6" t="s">
        <v>6183</v>
      </c>
      <c r="C5318" s="22">
        <v>21151122</v>
      </c>
      <c r="E5318" s="6" t="s">
        <v>6991</v>
      </c>
      <c r="F5318" s="22">
        <v>0</v>
      </c>
    </row>
    <row r="5319" spans="2:6">
      <c r="B5319" s="6" t="s">
        <v>6184</v>
      </c>
      <c r="C5319" s="22">
        <v>628413</v>
      </c>
      <c r="E5319" s="6" t="s">
        <v>6208</v>
      </c>
      <c r="F5319" s="22">
        <v>0</v>
      </c>
    </row>
    <row r="5320" spans="2:6">
      <c r="B5320" s="6" t="s">
        <v>6185</v>
      </c>
      <c r="C5320" s="22">
        <v>2582</v>
      </c>
      <c r="E5320" s="6" t="s">
        <v>6209</v>
      </c>
      <c r="F5320" s="22">
        <v>2842980</v>
      </c>
    </row>
    <row r="5321" spans="2:6">
      <c r="B5321" s="6" t="s">
        <v>6186</v>
      </c>
      <c r="C5321" s="22">
        <v>24079</v>
      </c>
      <c r="E5321" s="6" t="s">
        <v>6210</v>
      </c>
      <c r="F5321" s="22">
        <v>0</v>
      </c>
    </row>
    <row r="5322" spans="2:6">
      <c r="B5322" s="6" t="s">
        <v>6187</v>
      </c>
      <c r="C5322" s="22">
        <v>0</v>
      </c>
      <c r="E5322" s="6" t="s">
        <v>6211</v>
      </c>
      <c r="F5322" s="22">
        <v>1871727</v>
      </c>
    </row>
    <row r="5323" spans="2:6">
      <c r="B5323" s="6" t="s">
        <v>6188</v>
      </c>
      <c r="C5323" s="22">
        <v>0</v>
      </c>
      <c r="E5323" s="6" t="s">
        <v>6212</v>
      </c>
      <c r="F5323" s="22">
        <v>0</v>
      </c>
    </row>
    <row r="5324" spans="2:6">
      <c r="B5324" s="6" t="s">
        <v>6189</v>
      </c>
      <c r="C5324" s="22">
        <v>0</v>
      </c>
      <c r="E5324" s="6" t="s">
        <v>6213</v>
      </c>
      <c r="F5324" s="22">
        <v>0</v>
      </c>
    </row>
    <row r="5325" spans="2:6">
      <c r="B5325" s="6" t="s">
        <v>6190</v>
      </c>
      <c r="C5325" s="22">
        <v>472359</v>
      </c>
      <c r="E5325" s="6" t="s">
        <v>6214</v>
      </c>
      <c r="F5325" s="22">
        <v>0</v>
      </c>
    </row>
    <row r="5326" spans="2:6">
      <c r="B5326" s="6" t="s">
        <v>6191</v>
      </c>
      <c r="C5326" s="22">
        <v>0</v>
      </c>
      <c r="E5326" s="6" t="s">
        <v>6215</v>
      </c>
      <c r="F5326" s="22">
        <v>0</v>
      </c>
    </row>
    <row r="5327" spans="2:6">
      <c r="B5327" s="6" t="s">
        <v>6192</v>
      </c>
      <c r="C5327" s="22">
        <v>0</v>
      </c>
      <c r="E5327" s="6" t="s">
        <v>6992</v>
      </c>
      <c r="F5327" s="22">
        <v>0</v>
      </c>
    </row>
    <row r="5328" spans="2:6">
      <c r="B5328" s="6" t="s">
        <v>6193</v>
      </c>
      <c r="C5328" s="22">
        <v>40203</v>
      </c>
      <c r="E5328" s="6" t="s">
        <v>6216</v>
      </c>
      <c r="F5328" s="22">
        <v>7965827</v>
      </c>
    </row>
    <row r="5329" spans="2:6">
      <c r="B5329" s="6" t="s">
        <v>6194</v>
      </c>
      <c r="C5329" s="22">
        <v>84572</v>
      </c>
      <c r="E5329" s="6" t="s">
        <v>6217</v>
      </c>
      <c r="F5329" s="22">
        <v>57247</v>
      </c>
    </row>
    <row r="5330" spans="2:6">
      <c r="B5330" s="6" t="s">
        <v>6195</v>
      </c>
      <c r="C5330" s="22">
        <v>0</v>
      </c>
      <c r="E5330" s="6" t="s">
        <v>6218</v>
      </c>
      <c r="F5330" s="22">
        <v>0</v>
      </c>
    </row>
    <row r="5331" spans="2:6">
      <c r="B5331" s="6" t="s">
        <v>6196</v>
      </c>
      <c r="C5331" s="22">
        <v>0</v>
      </c>
      <c r="E5331" s="6" t="s">
        <v>6219</v>
      </c>
      <c r="F5331" s="22">
        <v>18303539</v>
      </c>
    </row>
    <row r="5332" spans="2:6">
      <c r="B5332" s="6" t="s">
        <v>6197</v>
      </c>
      <c r="C5332" s="22">
        <v>95400</v>
      </c>
      <c r="E5332" s="6" t="s">
        <v>6220</v>
      </c>
      <c r="F5332" s="22">
        <v>0</v>
      </c>
    </row>
    <row r="5333" spans="2:6">
      <c r="B5333" s="6" t="s">
        <v>6198</v>
      </c>
      <c r="C5333" s="22">
        <v>98400</v>
      </c>
      <c r="E5333" s="6" t="s">
        <v>6221</v>
      </c>
      <c r="F5333" s="22">
        <v>1545926</v>
      </c>
    </row>
    <row r="5334" spans="2:6">
      <c r="B5334" s="6" t="s">
        <v>6199</v>
      </c>
      <c r="C5334" s="22">
        <v>167604</v>
      </c>
      <c r="E5334" s="6" t="s">
        <v>6222</v>
      </c>
      <c r="F5334" s="22">
        <v>48048</v>
      </c>
    </row>
    <row r="5335" spans="2:6">
      <c r="B5335" s="6" t="s">
        <v>6200</v>
      </c>
      <c r="C5335" s="22">
        <v>0</v>
      </c>
      <c r="E5335" s="6" t="s">
        <v>6223</v>
      </c>
      <c r="F5335" s="22">
        <v>1110</v>
      </c>
    </row>
    <row r="5336" spans="2:6">
      <c r="B5336" s="6" t="s">
        <v>6201</v>
      </c>
      <c r="C5336" s="22">
        <v>545</v>
      </c>
      <c r="E5336" s="6" t="s">
        <v>6225</v>
      </c>
      <c r="F5336" s="22">
        <v>600402</v>
      </c>
    </row>
    <row r="5337" spans="2:6">
      <c r="B5337" s="6" t="s">
        <v>6202</v>
      </c>
      <c r="C5337" s="22">
        <v>2492773</v>
      </c>
      <c r="E5337" s="6" t="s">
        <v>6226</v>
      </c>
      <c r="F5337" s="22">
        <v>27777</v>
      </c>
    </row>
    <row r="5338" spans="2:6">
      <c r="B5338" s="6" t="s">
        <v>6203</v>
      </c>
      <c r="C5338" s="22">
        <v>592434</v>
      </c>
      <c r="E5338" s="6" t="s">
        <v>6227</v>
      </c>
      <c r="F5338" s="22">
        <v>0</v>
      </c>
    </row>
    <row r="5339" spans="2:6">
      <c r="B5339" s="6" t="s">
        <v>6204</v>
      </c>
      <c r="C5339" s="22">
        <v>88960</v>
      </c>
      <c r="E5339" s="6" t="s">
        <v>6228</v>
      </c>
      <c r="F5339" s="22">
        <v>68848518</v>
      </c>
    </row>
    <row r="5340" spans="2:6">
      <c r="B5340" s="6" t="s">
        <v>6205</v>
      </c>
      <c r="C5340" s="22">
        <v>0</v>
      </c>
      <c r="E5340" s="6" t="s">
        <v>6229</v>
      </c>
      <c r="F5340" s="22">
        <v>433947</v>
      </c>
    </row>
    <row r="5341" spans="2:6">
      <c r="B5341" s="6" t="s">
        <v>6206</v>
      </c>
      <c r="C5341" s="22">
        <v>891041</v>
      </c>
      <c r="E5341" s="6" t="s">
        <v>6230</v>
      </c>
      <c r="F5341" s="22">
        <v>1210482</v>
      </c>
    </row>
    <row r="5342" spans="2:6">
      <c r="B5342" s="6" t="s">
        <v>6207</v>
      </c>
      <c r="C5342" s="22">
        <v>785489</v>
      </c>
      <c r="E5342" s="6" t="s">
        <v>6993</v>
      </c>
      <c r="F5342" s="22">
        <v>0</v>
      </c>
    </row>
    <row r="5343" spans="2:6">
      <c r="B5343" s="6" t="s">
        <v>6208</v>
      </c>
      <c r="C5343" s="22">
        <v>0</v>
      </c>
      <c r="E5343" s="6" t="s">
        <v>6231</v>
      </c>
      <c r="F5343" s="22">
        <v>155789</v>
      </c>
    </row>
    <row r="5344" spans="2:6">
      <c r="B5344" s="6" t="s">
        <v>6209</v>
      </c>
      <c r="C5344" s="22">
        <v>2554147</v>
      </c>
      <c r="E5344" s="6" t="s">
        <v>6994</v>
      </c>
      <c r="F5344" s="22">
        <v>0</v>
      </c>
    </row>
    <row r="5345" spans="2:6">
      <c r="B5345" s="6" t="s">
        <v>6210</v>
      </c>
      <c r="C5345" s="22">
        <v>0</v>
      </c>
      <c r="E5345" s="6" t="s">
        <v>6234</v>
      </c>
      <c r="F5345" s="22">
        <v>88828</v>
      </c>
    </row>
    <row r="5346" spans="2:6">
      <c r="B5346" s="6" t="s">
        <v>6211</v>
      </c>
      <c r="C5346" s="22">
        <v>2020397</v>
      </c>
      <c r="E5346" s="6" t="s">
        <v>6235</v>
      </c>
      <c r="F5346" s="22">
        <v>10168</v>
      </c>
    </row>
    <row r="5347" spans="2:6">
      <c r="B5347" s="6" t="s">
        <v>6212</v>
      </c>
      <c r="C5347" s="22">
        <v>30000</v>
      </c>
      <c r="E5347" s="6" t="s">
        <v>6236</v>
      </c>
      <c r="F5347" s="22">
        <v>0</v>
      </c>
    </row>
    <row r="5348" spans="2:6">
      <c r="B5348" s="6" t="s">
        <v>6213</v>
      </c>
      <c r="C5348" s="22">
        <v>0</v>
      </c>
      <c r="E5348" s="6" t="s">
        <v>6237</v>
      </c>
      <c r="F5348" s="22">
        <v>0</v>
      </c>
    </row>
    <row r="5349" spans="2:6">
      <c r="B5349" s="6" t="s">
        <v>6214</v>
      </c>
      <c r="C5349" s="22">
        <v>0</v>
      </c>
      <c r="E5349" s="6" t="s">
        <v>6238</v>
      </c>
      <c r="F5349" s="22">
        <v>95545667</v>
      </c>
    </row>
    <row r="5350" spans="2:6">
      <c r="B5350" s="6" t="s">
        <v>6215</v>
      </c>
      <c r="C5350" s="22">
        <v>0</v>
      </c>
      <c r="E5350" s="6" t="s">
        <v>6995</v>
      </c>
      <c r="F5350" s="22">
        <v>0</v>
      </c>
    </row>
    <row r="5351" spans="2:6">
      <c r="B5351" s="6" t="s">
        <v>6216</v>
      </c>
      <c r="C5351" s="22">
        <v>8238902</v>
      </c>
      <c r="E5351" s="6" t="s">
        <v>6239</v>
      </c>
      <c r="F5351" s="22">
        <v>1173810</v>
      </c>
    </row>
    <row r="5352" spans="2:6">
      <c r="B5352" s="6" t="s">
        <v>6217</v>
      </c>
      <c r="C5352" s="22">
        <v>75036</v>
      </c>
      <c r="E5352" s="6" t="s">
        <v>6240</v>
      </c>
      <c r="F5352" s="22">
        <v>6029442</v>
      </c>
    </row>
    <row r="5353" spans="2:6">
      <c r="B5353" s="6" t="s">
        <v>6218</v>
      </c>
      <c r="C5353" s="22">
        <v>0</v>
      </c>
      <c r="E5353" s="6" t="s">
        <v>6241</v>
      </c>
      <c r="F5353" s="22">
        <v>0</v>
      </c>
    </row>
    <row r="5354" spans="2:6">
      <c r="B5354" s="6" t="s">
        <v>6219</v>
      </c>
      <c r="C5354" s="22">
        <v>17350252</v>
      </c>
      <c r="E5354" s="6" t="s">
        <v>6242</v>
      </c>
      <c r="F5354" s="22">
        <v>560330</v>
      </c>
    </row>
    <row r="5355" spans="2:6">
      <c r="B5355" s="6" t="s">
        <v>6220</v>
      </c>
      <c r="C5355" s="22">
        <v>0</v>
      </c>
      <c r="E5355" s="6" t="s">
        <v>6243</v>
      </c>
      <c r="F5355" s="22">
        <v>3627507</v>
      </c>
    </row>
    <row r="5356" spans="2:6">
      <c r="B5356" s="6" t="s">
        <v>6221</v>
      </c>
      <c r="C5356" s="22">
        <v>697259</v>
      </c>
      <c r="E5356" s="6" t="s">
        <v>6245</v>
      </c>
      <c r="F5356" s="22">
        <v>0</v>
      </c>
    </row>
    <row r="5357" spans="2:6">
      <c r="B5357" s="6" t="s">
        <v>6222</v>
      </c>
      <c r="C5357" s="22">
        <v>406865</v>
      </c>
      <c r="E5357" s="6" t="s">
        <v>6247</v>
      </c>
      <c r="F5357" s="22">
        <v>43512</v>
      </c>
    </row>
    <row r="5358" spans="2:6">
      <c r="B5358" s="6" t="s">
        <v>6223</v>
      </c>
      <c r="C5358" s="22">
        <v>1995</v>
      </c>
      <c r="E5358" s="6" t="s">
        <v>6248</v>
      </c>
      <c r="F5358" s="22">
        <v>17594</v>
      </c>
    </row>
    <row r="5359" spans="2:6">
      <c r="B5359" s="6" t="s">
        <v>6224</v>
      </c>
      <c r="C5359" s="22">
        <v>0</v>
      </c>
      <c r="E5359" s="6" t="s">
        <v>6249</v>
      </c>
      <c r="F5359" s="22">
        <v>0</v>
      </c>
    </row>
    <row r="5360" spans="2:6">
      <c r="B5360" s="6" t="s">
        <v>6225</v>
      </c>
      <c r="C5360" s="22">
        <v>231598</v>
      </c>
      <c r="E5360" s="6" t="s">
        <v>6250</v>
      </c>
      <c r="F5360" s="22">
        <v>0</v>
      </c>
    </row>
    <row r="5361" spans="2:6">
      <c r="B5361" s="6" t="s">
        <v>6226</v>
      </c>
      <c r="C5361" s="22">
        <v>185288</v>
      </c>
      <c r="E5361" s="6" t="s">
        <v>6251</v>
      </c>
      <c r="F5361" s="22">
        <v>0</v>
      </c>
    </row>
    <row r="5362" spans="2:6">
      <c r="B5362" s="6" t="s">
        <v>6227</v>
      </c>
      <c r="C5362" s="22">
        <v>0</v>
      </c>
      <c r="E5362" s="6" t="s">
        <v>6253</v>
      </c>
      <c r="F5362" s="22">
        <v>519333</v>
      </c>
    </row>
    <row r="5363" spans="2:6">
      <c r="B5363" s="6" t="s">
        <v>6228</v>
      </c>
      <c r="C5363" s="22">
        <v>21657073</v>
      </c>
      <c r="E5363" s="6" t="s">
        <v>6254</v>
      </c>
      <c r="F5363" s="22">
        <v>352891</v>
      </c>
    </row>
    <row r="5364" spans="2:6">
      <c r="B5364" s="6" t="s">
        <v>6229</v>
      </c>
      <c r="C5364" s="22">
        <v>1347971</v>
      </c>
      <c r="E5364" s="6" t="s">
        <v>6255</v>
      </c>
      <c r="F5364" s="22">
        <v>548847</v>
      </c>
    </row>
    <row r="5365" spans="2:6">
      <c r="B5365" s="6" t="s">
        <v>6230</v>
      </c>
      <c r="C5365" s="22">
        <v>243596</v>
      </c>
      <c r="E5365" s="6" t="s">
        <v>6257</v>
      </c>
      <c r="F5365" s="22">
        <v>1578418</v>
      </c>
    </row>
    <row r="5366" spans="2:6">
      <c r="B5366" s="6" t="s">
        <v>6231</v>
      </c>
      <c r="C5366" s="22">
        <v>382537</v>
      </c>
      <c r="E5366" s="6" t="s">
        <v>6259</v>
      </c>
      <c r="F5366" s="22">
        <v>1303300</v>
      </c>
    </row>
    <row r="5367" spans="2:6">
      <c r="B5367" s="6" t="s">
        <v>6232</v>
      </c>
      <c r="C5367" s="22">
        <v>0</v>
      </c>
      <c r="E5367" s="6" t="s">
        <v>6996</v>
      </c>
      <c r="F5367" s="22">
        <v>0</v>
      </c>
    </row>
    <row r="5368" spans="2:6">
      <c r="B5368" s="6" t="s">
        <v>6233</v>
      </c>
      <c r="C5368" s="22">
        <v>0</v>
      </c>
      <c r="E5368" s="6" t="s">
        <v>6260</v>
      </c>
      <c r="F5368" s="22">
        <v>0</v>
      </c>
    </row>
    <row r="5369" spans="2:6">
      <c r="B5369" s="6" t="s">
        <v>6234</v>
      </c>
      <c r="C5369" s="22">
        <v>31461</v>
      </c>
      <c r="E5369" s="6" t="s">
        <v>6997</v>
      </c>
      <c r="F5369" s="22">
        <v>0</v>
      </c>
    </row>
    <row r="5370" spans="2:6">
      <c r="B5370" s="6" t="s">
        <v>6235</v>
      </c>
      <c r="C5370" s="22">
        <v>13291</v>
      </c>
      <c r="E5370" s="6" t="s">
        <v>6261</v>
      </c>
      <c r="F5370" s="22">
        <v>0</v>
      </c>
    </row>
    <row r="5371" spans="2:6">
      <c r="B5371" s="6" t="s">
        <v>6236</v>
      </c>
      <c r="C5371" s="22">
        <v>0</v>
      </c>
      <c r="E5371" s="6" t="s">
        <v>6262</v>
      </c>
      <c r="F5371" s="22">
        <v>101960</v>
      </c>
    </row>
    <row r="5372" spans="2:6">
      <c r="B5372" s="6" t="s">
        <v>6237</v>
      </c>
      <c r="C5372" s="22">
        <v>0</v>
      </c>
      <c r="E5372" s="6" t="s">
        <v>6263</v>
      </c>
      <c r="F5372" s="22">
        <v>270401</v>
      </c>
    </row>
    <row r="5373" spans="2:6">
      <c r="B5373" s="6" t="s">
        <v>6238</v>
      </c>
      <c r="C5373" s="22">
        <v>148876021</v>
      </c>
      <c r="E5373" s="6" t="s">
        <v>6264</v>
      </c>
      <c r="F5373" s="22">
        <v>75480</v>
      </c>
    </row>
    <row r="5374" spans="2:6">
      <c r="B5374" s="6" t="s">
        <v>6239</v>
      </c>
      <c r="C5374" s="22">
        <v>1263128</v>
      </c>
      <c r="E5374" s="6" t="s">
        <v>6998</v>
      </c>
      <c r="F5374" s="22">
        <v>0</v>
      </c>
    </row>
    <row r="5375" spans="2:6">
      <c r="B5375" s="6" t="s">
        <v>6240</v>
      </c>
      <c r="C5375" s="22">
        <v>4753462</v>
      </c>
      <c r="E5375" s="6" t="s">
        <v>6265</v>
      </c>
      <c r="F5375" s="22">
        <v>0</v>
      </c>
    </row>
    <row r="5376" spans="2:6">
      <c r="B5376" s="6" t="s">
        <v>6241</v>
      </c>
      <c r="C5376" s="22">
        <v>0</v>
      </c>
      <c r="E5376" s="6" t="s">
        <v>6266</v>
      </c>
      <c r="F5376" s="22">
        <v>642287</v>
      </c>
    </row>
    <row r="5377" spans="2:6">
      <c r="B5377" s="6" t="s">
        <v>6242</v>
      </c>
      <c r="C5377" s="22">
        <v>367256</v>
      </c>
      <c r="E5377" s="6" t="s">
        <v>6999</v>
      </c>
      <c r="F5377" s="22">
        <v>0</v>
      </c>
    </row>
    <row r="5378" spans="2:6">
      <c r="B5378" s="6" t="s">
        <v>6243</v>
      </c>
      <c r="C5378" s="22">
        <v>3729389</v>
      </c>
      <c r="E5378" s="6" t="s">
        <v>6267</v>
      </c>
      <c r="F5378" s="22">
        <v>0</v>
      </c>
    </row>
    <row r="5379" spans="2:6">
      <c r="B5379" s="6" t="s">
        <v>6244</v>
      </c>
      <c r="C5379" s="22">
        <v>0</v>
      </c>
      <c r="E5379" s="6" t="s">
        <v>6268</v>
      </c>
      <c r="F5379" s="22">
        <v>338775</v>
      </c>
    </row>
    <row r="5380" spans="2:6">
      <c r="B5380" s="6" t="s">
        <v>6245</v>
      </c>
      <c r="C5380" s="22">
        <v>0</v>
      </c>
      <c r="E5380" s="6" t="s">
        <v>6270</v>
      </c>
      <c r="F5380" s="22">
        <v>0</v>
      </c>
    </row>
    <row r="5381" spans="2:6">
      <c r="B5381" s="6" t="s">
        <v>6246</v>
      </c>
      <c r="C5381" s="22">
        <v>8592</v>
      </c>
      <c r="E5381" s="6" t="s">
        <v>7000</v>
      </c>
      <c r="F5381" s="22">
        <v>0</v>
      </c>
    </row>
    <row r="5382" spans="2:6">
      <c r="B5382" s="6" t="s">
        <v>6247</v>
      </c>
      <c r="C5382" s="22">
        <v>0</v>
      </c>
      <c r="E5382" s="6" t="s">
        <v>6271</v>
      </c>
      <c r="F5382" s="22">
        <v>3428528</v>
      </c>
    </row>
    <row r="5383" spans="2:6">
      <c r="B5383" s="6" t="s">
        <v>6248</v>
      </c>
      <c r="C5383" s="22">
        <v>41750</v>
      </c>
      <c r="E5383" s="6" t="s">
        <v>6272</v>
      </c>
      <c r="F5383" s="22">
        <v>0</v>
      </c>
    </row>
    <row r="5384" spans="2:6">
      <c r="B5384" s="6" t="s">
        <v>6249</v>
      </c>
      <c r="C5384" s="22">
        <v>16710</v>
      </c>
      <c r="E5384" s="6" t="s">
        <v>7001</v>
      </c>
      <c r="F5384" s="22">
        <v>0</v>
      </c>
    </row>
    <row r="5385" spans="2:6">
      <c r="B5385" s="6" t="s">
        <v>6250</v>
      </c>
      <c r="C5385" s="22">
        <v>0</v>
      </c>
      <c r="E5385" s="6" t="s">
        <v>6273</v>
      </c>
      <c r="F5385" s="22">
        <v>145719</v>
      </c>
    </row>
    <row r="5386" spans="2:6">
      <c r="B5386" s="6" t="s">
        <v>6251</v>
      </c>
      <c r="C5386" s="22">
        <v>0</v>
      </c>
      <c r="E5386" s="6" t="s">
        <v>6274</v>
      </c>
      <c r="F5386" s="22">
        <v>0</v>
      </c>
    </row>
    <row r="5387" spans="2:6">
      <c r="B5387" s="6" t="s">
        <v>6252</v>
      </c>
      <c r="C5387" s="22">
        <v>0</v>
      </c>
      <c r="E5387" s="6" t="s">
        <v>6275</v>
      </c>
      <c r="F5387" s="22">
        <v>689850</v>
      </c>
    </row>
    <row r="5388" spans="2:6">
      <c r="B5388" s="6" t="s">
        <v>6253</v>
      </c>
      <c r="C5388" s="22">
        <v>56197</v>
      </c>
      <c r="E5388" s="6" t="s">
        <v>6276</v>
      </c>
      <c r="F5388" s="22">
        <v>0</v>
      </c>
    </row>
    <row r="5389" spans="2:6">
      <c r="B5389" s="6" t="s">
        <v>6254</v>
      </c>
      <c r="C5389" s="22">
        <v>0</v>
      </c>
      <c r="E5389" s="6" t="s">
        <v>6277</v>
      </c>
      <c r="F5389" s="22">
        <v>861464</v>
      </c>
    </row>
    <row r="5390" spans="2:6">
      <c r="B5390" s="6" t="s">
        <v>6255</v>
      </c>
      <c r="C5390" s="22">
        <v>191410</v>
      </c>
      <c r="E5390" s="6" t="s">
        <v>6278</v>
      </c>
      <c r="F5390" s="22">
        <v>4993038</v>
      </c>
    </row>
    <row r="5391" spans="2:6">
      <c r="B5391" s="6" t="s">
        <v>6256</v>
      </c>
      <c r="C5391" s="22">
        <v>0</v>
      </c>
      <c r="E5391" s="6" t="s">
        <v>6279</v>
      </c>
      <c r="F5391" s="22">
        <v>1469877</v>
      </c>
    </row>
    <row r="5392" spans="2:6">
      <c r="B5392" s="6" t="s">
        <v>6257</v>
      </c>
      <c r="C5392" s="22">
        <v>1108658</v>
      </c>
      <c r="E5392" s="6" t="s">
        <v>6280</v>
      </c>
      <c r="F5392" s="22">
        <v>0</v>
      </c>
    </row>
    <row r="5393" spans="2:6">
      <c r="B5393" s="6" t="s">
        <v>6258</v>
      </c>
      <c r="C5393" s="22">
        <v>0</v>
      </c>
      <c r="E5393" s="6" t="s">
        <v>6281</v>
      </c>
      <c r="F5393" s="22">
        <v>0</v>
      </c>
    </row>
    <row r="5394" spans="2:6">
      <c r="B5394" s="6" t="s">
        <v>6259</v>
      </c>
      <c r="C5394" s="22">
        <v>1268785</v>
      </c>
      <c r="E5394" s="6" t="s">
        <v>6282</v>
      </c>
      <c r="F5394" s="22">
        <v>0</v>
      </c>
    </row>
    <row r="5395" spans="2:6">
      <c r="B5395" s="6" t="s">
        <v>6260</v>
      </c>
      <c r="C5395" s="22">
        <v>196865</v>
      </c>
      <c r="E5395" s="6" t="s">
        <v>7002</v>
      </c>
      <c r="F5395" s="22">
        <v>0</v>
      </c>
    </row>
    <row r="5396" spans="2:6">
      <c r="B5396" s="6" t="s">
        <v>6261</v>
      </c>
      <c r="C5396" s="22">
        <v>0</v>
      </c>
      <c r="E5396" s="6" t="s">
        <v>6283</v>
      </c>
      <c r="F5396" s="22">
        <v>752614</v>
      </c>
    </row>
    <row r="5397" spans="2:6">
      <c r="B5397" s="6" t="s">
        <v>6262</v>
      </c>
      <c r="C5397" s="22">
        <v>32192</v>
      </c>
      <c r="E5397" s="6" t="s">
        <v>6284</v>
      </c>
      <c r="F5397" s="22">
        <v>467712</v>
      </c>
    </row>
    <row r="5398" spans="2:6">
      <c r="B5398" s="6" t="s">
        <v>6263</v>
      </c>
      <c r="C5398" s="22">
        <v>214936</v>
      </c>
      <c r="E5398" s="6" t="s">
        <v>6285</v>
      </c>
      <c r="F5398" s="22">
        <v>0</v>
      </c>
    </row>
    <row r="5399" spans="2:6">
      <c r="B5399" s="6" t="s">
        <v>6264</v>
      </c>
      <c r="C5399" s="22">
        <v>63700</v>
      </c>
      <c r="E5399" s="6" t="s">
        <v>6286</v>
      </c>
      <c r="F5399" s="22">
        <v>0</v>
      </c>
    </row>
    <row r="5400" spans="2:6">
      <c r="B5400" s="6" t="s">
        <v>6265</v>
      </c>
      <c r="C5400" s="22">
        <v>0</v>
      </c>
      <c r="E5400" s="6" t="s">
        <v>6289</v>
      </c>
      <c r="F5400" s="22">
        <v>404749</v>
      </c>
    </row>
    <row r="5401" spans="2:6">
      <c r="B5401" s="6" t="s">
        <v>6266</v>
      </c>
      <c r="C5401" s="22">
        <v>1163693</v>
      </c>
      <c r="E5401" s="6" t="s">
        <v>6290</v>
      </c>
      <c r="F5401" s="22">
        <v>0</v>
      </c>
    </row>
    <row r="5402" spans="2:6">
      <c r="B5402" s="6" t="s">
        <v>6267</v>
      </c>
      <c r="C5402" s="22">
        <v>0</v>
      </c>
      <c r="E5402" s="6" t="s">
        <v>6291</v>
      </c>
      <c r="F5402" s="22">
        <v>29324</v>
      </c>
    </row>
    <row r="5403" spans="2:6">
      <c r="B5403" s="6" t="s">
        <v>6268</v>
      </c>
      <c r="C5403" s="22">
        <v>428197</v>
      </c>
      <c r="E5403" s="6" t="s">
        <v>6292</v>
      </c>
      <c r="F5403" s="22">
        <v>0</v>
      </c>
    </row>
    <row r="5404" spans="2:6">
      <c r="B5404" s="6" t="s">
        <v>6269</v>
      </c>
      <c r="C5404" s="22">
        <v>0</v>
      </c>
      <c r="E5404" s="6" t="s">
        <v>6293</v>
      </c>
      <c r="F5404" s="22">
        <v>0</v>
      </c>
    </row>
    <row r="5405" spans="2:6">
      <c r="B5405" s="6" t="s">
        <v>6270</v>
      </c>
      <c r="C5405" s="22">
        <v>0</v>
      </c>
      <c r="E5405" s="6" t="s">
        <v>6294</v>
      </c>
      <c r="F5405" s="22">
        <v>329324</v>
      </c>
    </row>
    <row r="5406" spans="2:6">
      <c r="B5406" s="6" t="s">
        <v>6271</v>
      </c>
      <c r="C5406" s="22">
        <v>2816663</v>
      </c>
      <c r="E5406" s="6" t="s">
        <v>6295</v>
      </c>
      <c r="F5406" s="22">
        <v>1521476</v>
      </c>
    </row>
    <row r="5407" spans="2:6">
      <c r="B5407" s="6" t="s">
        <v>6272</v>
      </c>
      <c r="C5407" s="22">
        <v>0</v>
      </c>
      <c r="E5407" s="6" t="s">
        <v>6296</v>
      </c>
      <c r="F5407" s="22">
        <v>56681</v>
      </c>
    </row>
    <row r="5408" spans="2:6">
      <c r="B5408" s="6" t="s">
        <v>6273</v>
      </c>
      <c r="C5408" s="22">
        <v>0</v>
      </c>
      <c r="E5408" s="6" t="s">
        <v>6297</v>
      </c>
      <c r="F5408" s="22">
        <v>0</v>
      </c>
    </row>
    <row r="5409" spans="2:6">
      <c r="B5409" s="6" t="s">
        <v>6274</v>
      </c>
      <c r="C5409" s="22">
        <v>0</v>
      </c>
      <c r="E5409" s="6" t="s">
        <v>6298</v>
      </c>
      <c r="F5409" s="22">
        <v>38387916</v>
      </c>
    </row>
    <row r="5410" spans="2:6">
      <c r="B5410" s="6" t="s">
        <v>6275</v>
      </c>
      <c r="C5410" s="22">
        <v>3065280</v>
      </c>
      <c r="E5410" s="6" t="s">
        <v>6300</v>
      </c>
      <c r="F5410" s="22">
        <v>0</v>
      </c>
    </row>
    <row r="5411" spans="2:6">
      <c r="B5411" s="6" t="s">
        <v>6276</v>
      </c>
      <c r="C5411" s="22">
        <v>0</v>
      </c>
      <c r="E5411" s="6" t="s">
        <v>6301</v>
      </c>
      <c r="F5411" s="22">
        <v>0</v>
      </c>
    </row>
    <row r="5412" spans="2:6">
      <c r="B5412" s="6" t="s">
        <v>6277</v>
      </c>
      <c r="C5412" s="22">
        <v>0</v>
      </c>
      <c r="E5412" s="6" t="s">
        <v>6302</v>
      </c>
      <c r="F5412" s="22">
        <v>0</v>
      </c>
    </row>
    <row r="5413" spans="2:6">
      <c r="B5413" s="6" t="s">
        <v>6278</v>
      </c>
      <c r="C5413" s="22">
        <v>792594</v>
      </c>
      <c r="E5413" s="6" t="s">
        <v>6303</v>
      </c>
      <c r="F5413" s="22">
        <v>16167</v>
      </c>
    </row>
    <row r="5414" spans="2:6">
      <c r="B5414" s="6" t="s">
        <v>6279</v>
      </c>
      <c r="C5414" s="22">
        <v>2554929</v>
      </c>
      <c r="E5414" s="6" t="s">
        <v>6304</v>
      </c>
      <c r="F5414" s="22">
        <v>24530</v>
      </c>
    </row>
    <row r="5415" spans="2:6">
      <c r="B5415" s="6" t="s">
        <v>6280</v>
      </c>
      <c r="C5415" s="22">
        <v>0</v>
      </c>
      <c r="E5415" s="6" t="s">
        <v>6305</v>
      </c>
      <c r="F5415" s="22">
        <v>0</v>
      </c>
    </row>
    <row r="5416" spans="2:6">
      <c r="B5416" s="6" t="s">
        <v>6281</v>
      </c>
      <c r="C5416" s="22">
        <v>0</v>
      </c>
      <c r="E5416" s="6" t="s">
        <v>6306</v>
      </c>
      <c r="F5416" s="22">
        <v>85893</v>
      </c>
    </row>
    <row r="5417" spans="2:6">
      <c r="B5417" s="6" t="s">
        <v>6282</v>
      </c>
      <c r="C5417" s="22">
        <v>0</v>
      </c>
      <c r="E5417" s="6" t="s">
        <v>7003</v>
      </c>
      <c r="F5417" s="22">
        <v>0</v>
      </c>
    </row>
    <row r="5418" spans="2:6">
      <c r="B5418" s="6" t="s">
        <v>6283</v>
      </c>
      <c r="C5418" s="22">
        <v>1383661</v>
      </c>
      <c r="E5418" s="6" t="s">
        <v>6307</v>
      </c>
      <c r="F5418" s="22">
        <v>0</v>
      </c>
    </row>
    <row r="5419" spans="2:6">
      <c r="B5419" s="6" t="s">
        <v>6284</v>
      </c>
      <c r="C5419" s="22">
        <v>1600048</v>
      </c>
      <c r="E5419" s="6" t="s">
        <v>6308</v>
      </c>
      <c r="F5419" s="22">
        <v>0</v>
      </c>
    </row>
    <row r="5420" spans="2:6">
      <c r="B5420" s="6" t="s">
        <v>6285</v>
      </c>
      <c r="C5420" s="22">
        <v>4013</v>
      </c>
      <c r="E5420" s="6" t="s">
        <v>6309</v>
      </c>
      <c r="F5420" s="22">
        <v>0</v>
      </c>
    </row>
    <row r="5421" spans="2:6">
      <c r="B5421" s="6" t="s">
        <v>6286</v>
      </c>
      <c r="C5421" s="22">
        <v>0</v>
      </c>
      <c r="E5421" s="6" t="s">
        <v>6310</v>
      </c>
      <c r="F5421" s="22">
        <v>1034982</v>
      </c>
    </row>
    <row r="5422" spans="2:6">
      <c r="B5422" s="6" t="s">
        <v>6287</v>
      </c>
      <c r="C5422" s="22">
        <v>0</v>
      </c>
      <c r="E5422" s="6" t="s">
        <v>6311</v>
      </c>
      <c r="F5422" s="22">
        <v>856</v>
      </c>
    </row>
    <row r="5423" spans="2:6">
      <c r="B5423" s="6" t="s">
        <v>6288</v>
      </c>
      <c r="C5423" s="22">
        <v>9890</v>
      </c>
      <c r="E5423" s="6" t="s">
        <v>6312</v>
      </c>
      <c r="F5423" s="22">
        <v>238646</v>
      </c>
    </row>
    <row r="5424" spans="2:6">
      <c r="B5424" s="6" t="s">
        <v>6289</v>
      </c>
      <c r="C5424" s="22">
        <v>331539</v>
      </c>
      <c r="E5424" s="6" t="s">
        <v>6313</v>
      </c>
      <c r="F5424" s="22">
        <v>524231</v>
      </c>
    </row>
    <row r="5425" spans="2:6">
      <c r="B5425" s="6" t="s">
        <v>6290</v>
      </c>
      <c r="C5425" s="22">
        <v>0</v>
      </c>
      <c r="E5425" s="6" t="s">
        <v>6314</v>
      </c>
      <c r="F5425" s="22">
        <v>32549</v>
      </c>
    </row>
    <row r="5426" spans="2:6">
      <c r="B5426" s="6" t="s">
        <v>6291</v>
      </c>
      <c r="C5426" s="22">
        <v>131508</v>
      </c>
      <c r="E5426" s="6" t="s">
        <v>6315</v>
      </c>
      <c r="F5426" s="22">
        <v>0</v>
      </c>
    </row>
    <row r="5427" spans="2:6">
      <c r="B5427" s="6" t="s">
        <v>6292</v>
      </c>
      <c r="C5427" s="22">
        <v>0</v>
      </c>
      <c r="E5427" s="6" t="s">
        <v>6316</v>
      </c>
      <c r="F5427" s="22">
        <v>0</v>
      </c>
    </row>
    <row r="5428" spans="2:6">
      <c r="B5428" s="6" t="s">
        <v>6293</v>
      </c>
      <c r="C5428" s="22">
        <v>0</v>
      </c>
      <c r="E5428" s="6" t="s">
        <v>6317</v>
      </c>
      <c r="F5428" s="22">
        <v>2593655</v>
      </c>
    </row>
    <row r="5429" spans="2:6">
      <c r="B5429" s="6" t="s">
        <v>6294</v>
      </c>
      <c r="C5429" s="22">
        <v>317408</v>
      </c>
      <c r="E5429" s="6" t="s">
        <v>6318</v>
      </c>
      <c r="F5429" s="22">
        <v>13011965</v>
      </c>
    </row>
    <row r="5430" spans="2:6">
      <c r="B5430" s="6" t="s">
        <v>6295</v>
      </c>
      <c r="C5430" s="22">
        <v>1334353</v>
      </c>
      <c r="E5430" s="6" t="s">
        <v>6319</v>
      </c>
      <c r="F5430" s="22">
        <v>29096</v>
      </c>
    </row>
    <row r="5431" spans="2:6">
      <c r="B5431" s="6" t="s">
        <v>6296</v>
      </c>
      <c r="C5431" s="22">
        <v>63050</v>
      </c>
      <c r="E5431" s="6" t="s">
        <v>6320</v>
      </c>
      <c r="F5431" s="22">
        <v>0</v>
      </c>
    </row>
    <row r="5432" spans="2:6">
      <c r="B5432" s="6" t="s">
        <v>6297</v>
      </c>
      <c r="C5432" s="22">
        <v>0</v>
      </c>
      <c r="E5432" s="6" t="s">
        <v>6322</v>
      </c>
      <c r="F5432" s="22">
        <v>0</v>
      </c>
    </row>
    <row r="5433" spans="2:6">
      <c r="B5433" s="6" t="s">
        <v>6298</v>
      </c>
      <c r="C5433" s="22">
        <v>29430621</v>
      </c>
      <c r="E5433" s="6" t="s">
        <v>6323</v>
      </c>
      <c r="F5433" s="22">
        <v>131257</v>
      </c>
    </row>
    <row r="5434" spans="2:6">
      <c r="B5434" s="6" t="s">
        <v>6299</v>
      </c>
      <c r="C5434" s="22">
        <v>0</v>
      </c>
      <c r="E5434" s="6" t="s">
        <v>6324</v>
      </c>
      <c r="F5434" s="22">
        <v>0</v>
      </c>
    </row>
    <row r="5435" spans="2:6">
      <c r="B5435" s="6" t="s">
        <v>6300</v>
      </c>
      <c r="C5435" s="22">
        <v>0</v>
      </c>
      <c r="E5435" s="6" t="s">
        <v>6325</v>
      </c>
      <c r="F5435" s="22">
        <v>0</v>
      </c>
    </row>
    <row r="5436" spans="2:6">
      <c r="B5436" s="6" t="s">
        <v>6301</v>
      </c>
      <c r="C5436" s="22">
        <v>0</v>
      </c>
      <c r="E5436" s="6" t="s">
        <v>6326</v>
      </c>
      <c r="F5436" s="22">
        <v>57218</v>
      </c>
    </row>
    <row r="5437" spans="2:6">
      <c r="B5437" s="6" t="s">
        <v>6302</v>
      </c>
      <c r="C5437" s="22">
        <v>0</v>
      </c>
      <c r="E5437" s="6" t="s">
        <v>6327</v>
      </c>
      <c r="F5437" s="22">
        <v>0</v>
      </c>
    </row>
    <row r="5438" spans="2:6">
      <c r="B5438" s="6" t="s">
        <v>6303</v>
      </c>
      <c r="C5438" s="22">
        <v>1617</v>
      </c>
      <c r="E5438" s="6" t="s">
        <v>6328</v>
      </c>
      <c r="F5438" s="22">
        <v>1443</v>
      </c>
    </row>
    <row r="5439" spans="2:6">
      <c r="B5439" s="6" t="s">
        <v>6304</v>
      </c>
      <c r="C5439" s="22">
        <v>27882</v>
      </c>
      <c r="E5439" s="6" t="s">
        <v>6329</v>
      </c>
      <c r="F5439" s="22">
        <v>7226873</v>
      </c>
    </row>
    <row r="5440" spans="2:6">
      <c r="B5440" s="6" t="s">
        <v>6305</v>
      </c>
      <c r="C5440" s="22">
        <v>0</v>
      </c>
      <c r="E5440" s="6" t="s">
        <v>6330</v>
      </c>
      <c r="F5440" s="22">
        <v>212800</v>
      </c>
    </row>
    <row r="5441" spans="2:6">
      <c r="B5441" s="6" t="s">
        <v>6306</v>
      </c>
      <c r="C5441" s="22">
        <v>109928</v>
      </c>
      <c r="E5441" s="6" t="s">
        <v>6331</v>
      </c>
      <c r="F5441" s="22">
        <v>0</v>
      </c>
    </row>
    <row r="5442" spans="2:6">
      <c r="B5442" s="6" t="s">
        <v>6307</v>
      </c>
      <c r="C5442" s="22">
        <v>0</v>
      </c>
      <c r="E5442" s="6" t="s">
        <v>6332</v>
      </c>
      <c r="F5442" s="22">
        <v>101308</v>
      </c>
    </row>
    <row r="5443" spans="2:6">
      <c r="B5443" s="6" t="s">
        <v>6308</v>
      </c>
      <c r="C5443" s="22">
        <v>0</v>
      </c>
      <c r="E5443" s="6" t="s">
        <v>7004</v>
      </c>
      <c r="F5443" s="22">
        <v>0</v>
      </c>
    </row>
    <row r="5444" spans="2:6">
      <c r="B5444" s="6" t="s">
        <v>6309</v>
      </c>
      <c r="C5444" s="22">
        <v>0</v>
      </c>
      <c r="E5444" s="6" t="s">
        <v>6333</v>
      </c>
      <c r="F5444" s="22">
        <v>0</v>
      </c>
    </row>
    <row r="5445" spans="2:6">
      <c r="B5445" s="6" t="s">
        <v>6310</v>
      </c>
      <c r="C5445" s="22">
        <v>227462</v>
      </c>
      <c r="E5445" s="6" t="s">
        <v>6334</v>
      </c>
      <c r="F5445" s="22">
        <v>0</v>
      </c>
    </row>
    <row r="5446" spans="2:6">
      <c r="B5446" s="6" t="s">
        <v>6311</v>
      </c>
      <c r="C5446" s="22">
        <v>0</v>
      </c>
      <c r="E5446" s="6" t="s">
        <v>6335</v>
      </c>
      <c r="F5446" s="22">
        <v>1026755</v>
      </c>
    </row>
    <row r="5447" spans="2:6">
      <c r="B5447" s="6" t="s">
        <v>6312</v>
      </c>
      <c r="C5447" s="22">
        <v>133227</v>
      </c>
      <c r="E5447" s="6" t="s">
        <v>6336</v>
      </c>
      <c r="F5447" s="22">
        <v>0</v>
      </c>
    </row>
    <row r="5448" spans="2:6">
      <c r="B5448" s="6" t="s">
        <v>6313</v>
      </c>
      <c r="C5448" s="22">
        <v>1716028</v>
      </c>
      <c r="E5448" s="6" t="s">
        <v>7005</v>
      </c>
      <c r="F5448" s="22">
        <v>0</v>
      </c>
    </row>
    <row r="5449" spans="2:6">
      <c r="B5449" s="6" t="s">
        <v>6314</v>
      </c>
      <c r="C5449" s="22">
        <v>38725</v>
      </c>
      <c r="E5449" s="6" t="s">
        <v>6337</v>
      </c>
      <c r="F5449" s="22">
        <v>0</v>
      </c>
    </row>
    <row r="5450" spans="2:6">
      <c r="B5450" s="6" t="s">
        <v>6315</v>
      </c>
      <c r="C5450" s="22">
        <v>0</v>
      </c>
      <c r="E5450" s="6" t="s">
        <v>6338</v>
      </c>
      <c r="F5450" s="22">
        <v>966123</v>
      </c>
    </row>
    <row r="5451" spans="2:6">
      <c r="B5451" s="6" t="s">
        <v>6316</v>
      </c>
      <c r="C5451" s="22">
        <v>0</v>
      </c>
      <c r="E5451" s="6" t="s">
        <v>6339</v>
      </c>
      <c r="F5451" s="22">
        <v>0</v>
      </c>
    </row>
    <row r="5452" spans="2:6">
      <c r="B5452" s="6" t="s">
        <v>6317</v>
      </c>
      <c r="C5452" s="22">
        <v>3726530</v>
      </c>
      <c r="E5452" s="6" t="s">
        <v>6340</v>
      </c>
      <c r="F5452" s="22">
        <v>0</v>
      </c>
    </row>
    <row r="5453" spans="2:6">
      <c r="B5453" s="6" t="s">
        <v>6318</v>
      </c>
      <c r="C5453" s="22">
        <v>13052718</v>
      </c>
      <c r="E5453" s="6" t="s">
        <v>6341</v>
      </c>
      <c r="F5453" s="22">
        <v>162371</v>
      </c>
    </row>
    <row r="5454" spans="2:6">
      <c r="B5454" s="6" t="s">
        <v>6319</v>
      </c>
      <c r="C5454" s="22">
        <v>149036</v>
      </c>
      <c r="E5454" s="6" t="s">
        <v>6342</v>
      </c>
      <c r="F5454" s="22">
        <v>1464414</v>
      </c>
    </row>
    <row r="5455" spans="2:6">
      <c r="B5455" s="6" t="s">
        <v>6320</v>
      </c>
      <c r="C5455" s="22">
        <v>0</v>
      </c>
      <c r="E5455" s="6" t="s">
        <v>6344</v>
      </c>
      <c r="F5455" s="22">
        <v>25886</v>
      </c>
    </row>
    <row r="5456" spans="2:6">
      <c r="B5456" s="6" t="s">
        <v>6321</v>
      </c>
      <c r="C5456" s="22">
        <v>0</v>
      </c>
      <c r="E5456" s="6" t="s">
        <v>6345</v>
      </c>
      <c r="F5456" s="22">
        <v>5415</v>
      </c>
    </row>
    <row r="5457" spans="2:6">
      <c r="B5457" s="6" t="s">
        <v>6322</v>
      </c>
      <c r="C5457" s="22">
        <v>80882</v>
      </c>
      <c r="E5457" s="6" t="s">
        <v>6346</v>
      </c>
      <c r="F5457" s="22">
        <v>265995</v>
      </c>
    </row>
    <row r="5458" spans="2:6">
      <c r="B5458" s="6" t="s">
        <v>6323</v>
      </c>
      <c r="C5458" s="22">
        <v>90376</v>
      </c>
      <c r="E5458" s="6" t="s">
        <v>6347</v>
      </c>
      <c r="F5458" s="22">
        <v>0</v>
      </c>
    </row>
    <row r="5459" spans="2:6">
      <c r="B5459" s="6" t="s">
        <v>6324</v>
      </c>
      <c r="C5459" s="22">
        <v>0</v>
      </c>
      <c r="E5459" s="6" t="s">
        <v>6349</v>
      </c>
      <c r="F5459" s="22">
        <v>14400</v>
      </c>
    </row>
    <row r="5460" spans="2:6">
      <c r="B5460" s="6" t="s">
        <v>6325</v>
      </c>
      <c r="C5460" s="22">
        <v>68648</v>
      </c>
      <c r="E5460" s="6" t="s">
        <v>6350</v>
      </c>
      <c r="F5460" s="22">
        <v>598589</v>
      </c>
    </row>
    <row r="5461" spans="2:6">
      <c r="B5461" s="6" t="s">
        <v>6326</v>
      </c>
      <c r="C5461" s="22">
        <v>51100</v>
      </c>
      <c r="E5461" s="6" t="s">
        <v>6351</v>
      </c>
      <c r="F5461" s="22">
        <v>1638426</v>
      </c>
    </row>
    <row r="5462" spans="2:6">
      <c r="B5462" s="6" t="s">
        <v>6327</v>
      </c>
      <c r="C5462" s="22">
        <v>0</v>
      </c>
      <c r="E5462" s="6" t="s">
        <v>6352</v>
      </c>
      <c r="F5462" s="22">
        <v>16560</v>
      </c>
    </row>
    <row r="5463" spans="2:6">
      <c r="B5463" s="6" t="s">
        <v>6328</v>
      </c>
      <c r="C5463" s="22">
        <v>1707</v>
      </c>
      <c r="E5463" s="6" t="s">
        <v>6353</v>
      </c>
      <c r="F5463" s="22">
        <v>214937</v>
      </c>
    </row>
    <row r="5464" spans="2:6">
      <c r="B5464" s="6" t="s">
        <v>6329</v>
      </c>
      <c r="C5464" s="22">
        <v>25617709</v>
      </c>
      <c r="E5464" s="6" t="s">
        <v>6354</v>
      </c>
      <c r="F5464" s="22">
        <v>238721</v>
      </c>
    </row>
    <row r="5465" spans="2:6">
      <c r="B5465" s="6" t="s">
        <v>6330</v>
      </c>
      <c r="C5465" s="22">
        <v>1394723</v>
      </c>
      <c r="E5465" s="6" t="s">
        <v>6355</v>
      </c>
      <c r="F5465" s="22">
        <v>318107</v>
      </c>
    </row>
    <row r="5466" spans="2:6">
      <c r="B5466" s="6" t="s">
        <v>6331</v>
      </c>
      <c r="C5466" s="22">
        <v>30816</v>
      </c>
      <c r="E5466" s="6" t="s">
        <v>6356</v>
      </c>
      <c r="F5466" s="22">
        <v>486775</v>
      </c>
    </row>
    <row r="5467" spans="2:6">
      <c r="B5467" s="6" t="s">
        <v>6332</v>
      </c>
      <c r="C5467" s="22">
        <v>101992</v>
      </c>
      <c r="E5467" s="6" t="s">
        <v>7006</v>
      </c>
      <c r="F5467" s="22">
        <v>0</v>
      </c>
    </row>
    <row r="5468" spans="2:6">
      <c r="B5468" s="6" t="s">
        <v>6333</v>
      </c>
      <c r="C5468" s="22">
        <v>0</v>
      </c>
      <c r="E5468" s="6" t="s">
        <v>6357</v>
      </c>
      <c r="F5468" s="22">
        <v>23537</v>
      </c>
    </row>
    <row r="5469" spans="2:6">
      <c r="B5469" s="6" t="s">
        <v>6334</v>
      </c>
      <c r="C5469" s="22">
        <v>0</v>
      </c>
      <c r="E5469" s="6" t="s">
        <v>6358</v>
      </c>
      <c r="F5469" s="22">
        <v>214241</v>
      </c>
    </row>
    <row r="5470" spans="2:6">
      <c r="B5470" s="6" t="s">
        <v>6335</v>
      </c>
      <c r="C5470" s="22">
        <v>721500</v>
      </c>
      <c r="E5470" s="6" t="s">
        <v>6359</v>
      </c>
      <c r="F5470" s="22">
        <v>214671</v>
      </c>
    </row>
    <row r="5471" spans="2:6">
      <c r="B5471" s="6" t="s">
        <v>6336</v>
      </c>
      <c r="C5471" s="22">
        <v>0</v>
      </c>
      <c r="E5471" s="6" t="s">
        <v>6360</v>
      </c>
      <c r="F5471" s="22">
        <v>71311</v>
      </c>
    </row>
    <row r="5472" spans="2:6">
      <c r="B5472" s="6" t="s">
        <v>6337</v>
      </c>
      <c r="C5472" s="22">
        <v>0</v>
      </c>
      <c r="E5472" s="6" t="s">
        <v>6361</v>
      </c>
      <c r="F5472" s="22">
        <v>1345934</v>
      </c>
    </row>
    <row r="5473" spans="2:6">
      <c r="B5473" s="6" t="s">
        <v>6338</v>
      </c>
      <c r="C5473" s="22">
        <v>2769243</v>
      </c>
      <c r="E5473" s="6" t="s">
        <v>6362</v>
      </c>
      <c r="F5473" s="22">
        <v>68379</v>
      </c>
    </row>
    <row r="5474" spans="2:6">
      <c r="B5474" s="6" t="s">
        <v>6339</v>
      </c>
      <c r="C5474" s="22">
        <v>0</v>
      </c>
      <c r="E5474" s="6" t="s">
        <v>6363</v>
      </c>
      <c r="F5474" s="22">
        <v>13325</v>
      </c>
    </row>
    <row r="5475" spans="2:6">
      <c r="B5475" s="6" t="s">
        <v>6340</v>
      </c>
      <c r="C5475" s="22">
        <v>0</v>
      </c>
      <c r="E5475" s="6" t="s">
        <v>6365</v>
      </c>
      <c r="F5475" s="22">
        <v>0</v>
      </c>
    </row>
    <row r="5476" spans="2:6">
      <c r="B5476" s="6" t="s">
        <v>6341</v>
      </c>
      <c r="C5476" s="22">
        <v>146520</v>
      </c>
      <c r="E5476" s="6" t="s">
        <v>6366</v>
      </c>
      <c r="F5476" s="22">
        <v>0</v>
      </c>
    </row>
    <row r="5477" spans="2:6">
      <c r="B5477" s="6" t="s">
        <v>6342</v>
      </c>
      <c r="C5477" s="22">
        <v>1480983</v>
      </c>
      <c r="E5477" s="6" t="s">
        <v>7007</v>
      </c>
      <c r="F5477" s="22">
        <v>0</v>
      </c>
    </row>
    <row r="5478" spans="2:6">
      <c r="B5478" s="6" t="s">
        <v>6343</v>
      </c>
      <c r="C5478" s="22">
        <v>0</v>
      </c>
      <c r="E5478" s="6" t="s">
        <v>6367</v>
      </c>
      <c r="F5478" s="22">
        <v>0</v>
      </c>
    </row>
    <row r="5479" spans="2:6">
      <c r="B5479" s="6" t="s">
        <v>6344</v>
      </c>
      <c r="C5479" s="22">
        <v>36457</v>
      </c>
      <c r="E5479" s="6" t="s">
        <v>6369</v>
      </c>
      <c r="F5479" s="22">
        <v>0</v>
      </c>
    </row>
    <row r="5480" spans="2:6">
      <c r="B5480" s="6" t="s">
        <v>6345</v>
      </c>
      <c r="C5480" s="22">
        <v>21961</v>
      </c>
      <c r="E5480" s="6" t="s">
        <v>6370</v>
      </c>
      <c r="F5480" s="22">
        <v>162421</v>
      </c>
    </row>
    <row r="5481" spans="2:6">
      <c r="B5481" s="6" t="s">
        <v>6346</v>
      </c>
      <c r="C5481" s="22">
        <v>171927</v>
      </c>
      <c r="E5481" s="6" t="s">
        <v>6371</v>
      </c>
      <c r="F5481" s="22">
        <v>0</v>
      </c>
    </row>
    <row r="5482" spans="2:6">
      <c r="B5482" s="6" t="s">
        <v>6347</v>
      </c>
      <c r="C5482" s="22">
        <v>0</v>
      </c>
      <c r="E5482" s="6" t="s">
        <v>6372</v>
      </c>
      <c r="F5482" s="22">
        <v>0</v>
      </c>
    </row>
    <row r="5483" spans="2:6">
      <c r="B5483" s="6" t="s">
        <v>6348</v>
      </c>
      <c r="C5483" s="22">
        <v>0</v>
      </c>
      <c r="E5483" s="6" t="s">
        <v>7008</v>
      </c>
      <c r="F5483" s="22">
        <v>0</v>
      </c>
    </row>
    <row r="5484" spans="2:6">
      <c r="B5484" s="6" t="s">
        <v>6349</v>
      </c>
      <c r="C5484" s="22">
        <v>0</v>
      </c>
      <c r="E5484" s="6" t="s">
        <v>7009</v>
      </c>
      <c r="F5484" s="22">
        <v>0</v>
      </c>
    </row>
    <row r="5485" spans="2:6">
      <c r="B5485" s="6" t="s">
        <v>6350</v>
      </c>
      <c r="C5485" s="22">
        <v>601176</v>
      </c>
      <c r="E5485" s="6" t="s">
        <v>7010</v>
      </c>
      <c r="F5485" s="22">
        <v>0</v>
      </c>
    </row>
    <row r="5486" spans="2:6">
      <c r="B5486" s="6" t="s">
        <v>6351</v>
      </c>
      <c r="C5486" s="22">
        <v>2483116</v>
      </c>
      <c r="E5486" s="6" t="s">
        <v>6373</v>
      </c>
      <c r="F5486" s="22">
        <v>0</v>
      </c>
    </row>
    <row r="5487" spans="2:6">
      <c r="B5487" s="6" t="s">
        <v>6352</v>
      </c>
      <c r="C5487" s="22">
        <v>0</v>
      </c>
      <c r="E5487" s="6" t="s">
        <v>6375</v>
      </c>
      <c r="F5487" s="22">
        <v>0</v>
      </c>
    </row>
    <row r="5488" spans="2:6">
      <c r="B5488" s="6" t="s">
        <v>6353</v>
      </c>
      <c r="C5488" s="22">
        <v>133543</v>
      </c>
      <c r="E5488" s="6" t="s">
        <v>6376</v>
      </c>
      <c r="F5488" s="22">
        <v>0</v>
      </c>
    </row>
    <row r="5489" spans="2:6">
      <c r="B5489" s="6" t="s">
        <v>6354</v>
      </c>
      <c r="C5489" s="22">
        <v>5790</v>
      </c>
      <c r="E5489" s="6" t="s">
        <v>6377</v>
      </c>
      <c r="F5489" s="22">
        <v>807855</v>
      </c>
    </row>
    <row r="5490" spans="2:6">
      <c r="B5490" s="6" t="s">
        <v>6355</v>
      </c>
      <c r="C5490" s="22">
        <v>250264</v>
      </c>
      <c r="E5490" s="6" t="s">
        <v>6378</v>
      </c>
      <c r="F5490" s="22">
        <v>0</v>
      </c>
    </row>
    <row r="5491" spans="2:6">
      <c r="B5491" s="6" t="s">
        <v>6356</v>
      </c>
      <c r="C5491" s="22">
        <v>471473</v>
      </c>
      <c r="E5491" s="6" t="s">
        <v>6379</v>
      </c>
      <c r="F5491" s="22">
        <v>0</v>
      </c>
    </row>
    <row r="5492" spans="2:6">
      <c r="B5492" s="6" t="s">
        <v>6357</v>
      </c>
      <c r="C5492" s="22">
        <v>24738</v>
      </c>
      <c r="E5492" s="6" t="s">
        <v>6380</v>
      </c>
      <c r="F5492" s="22">
        <v>822575</v>
      </c>
    </row>
    <row r="5493" spans="2:6">
      <c r="B5493" s="6" t="s">
        <v>6358</v>
      </c>
      <c r="C5493" s="22">
        <v>159501</v>
      </c>
      <c r="E5493" s="6" t="s">
        <v>6381</v>
      </c>
      <c r="F5493" s="22">
        <v>107677</v>
      </c>
    </row>
    <row r="5494" spans="2:6">
      <c r="B5494" s="6" t="s">
        <v>6359</v>
      </c>
      <c r="C5494" s="22">
        <v>100071</v>
      </c>
      <c r="E5494" s="6" t="s">
        <v>7011</v>
      </c>
      <c r="F5494" s="22">
        <v>0</v>
      </c>
    </row>
    <row r="5495" spans="2:6">
      <c r="B5495" s="6" t="s">
        <v>6360</v>
      </c>
      <c r="C5495" s="22">
        <v>198701</v>
      </c>
      <c r="E5495" s="6" t="s">
        <v>6382</v>
      </c>
      <c r="F5495" s="22">
        <v>86827</v>
      </c>
    </row>
    <row r="5496" spans="2:6">
      <c r="B5496" s="6" t="s">
        <v>6361</v>
      </c>
      <c r="C5496" s="22">
        <v>1094078</v>
      </c>
      <c r="E5496" s="6" t="s">
        <v>6383</v>
      </c>
      <c r="F5496" s="22">
        <v>0</v>
      </c>
    </row>
    <row r="5497" spans="2:6">
      <c r="B5497" s="6" t="s">
        <v>6362</v>
      </c>
      <c r="C5497" s="22">
        <v>0</v>
      </c>
      <c r="E5497" s="6" t="s">
        <v>6384</v>
      </c>
      <c r="F5497" s="22">
        <v>0</v>
      </c>
    </row>
    <row r="5498" spans="2:6">
      <c r="B5498" s="6" t="s">
        <v>6363</v>
      </c>
      <c r="C5498" s="22">
        <v>33434</v>
      </c>
      <c r="E5498" s="6" t="s">
        <v>7012</v>
      </c>
      <c r="F5498" s="22">
        <v>0</v>
      </c>
    </row>
    <row r="5499" spans="2:6">
      <c r="B5499" s="6" t="s">
        <v>6364</v>
      </c>
      <c r="C5499" s="22">
        <v>10870</v>
      </c>
      <c r="E5499" s="6" t="s">
        <v>6385</v>
      </c>
      <c r="F5499" s="22">
        <v>66602</v>
      </c>
    </row>
    <row r="5500" spans="2:6">
      <c r="B5500" s="6" t="s">
        <v>6365</v>
      </c>
      <c r="C5500" s="22">
        <v>203711</v>
      </c>
      <c r="E5500" s="6" t="s">
        <v>6386</v>
      </c>
      <c r="F5500" s="22">
        <v>1109978</v>
      </c>
    </row>
    <row r="5501" spans="2:6">
      <c r="B5501" s="6" t="s">
        <v>6366</v>
      </c>
      <c r="C5501" s="22">
        <v>0</v>
      </c>
      <c r="E5501" s="6" t="s">
        <v>6387</v>
      </c>
      <c r="F5501" s="22">
        <v>0</v>
      </c>
    </row>
    <row r="5502" spans="2:6">
      <c r="B5502" s="6" t="s">
        <v>6367</v>
      </c>
      <c r="C5502" s="22">
        <v>0</v>
      </c>
      <c r="E5502" s="6" t="s">
        <v>6388</v>
      </c>
      <c r="F5502" s="22">
        <v>889150</v>
      </c>
    </row>
    <row r="5503" spans="2:6">
      <c r="B5503" s="6" t="s">
        <v>6368</v>
      </c>
      <c r="C5503" s="22">
        <v>0</v>
      </c>
      <c r="E5503" s="6" t="s">
        <v>6390</v>
      </c>
      <c r="F5503" s="22">
        <v>0</v>
      </c>
    </row>
    <row r="5504" spans="2:6">
      <c r="B5504" s="6" t="s">
        <v>6369</v>
      </c>
      <c r="C5504" s="22">
        <v>37274</v>
      </c>
      <c r="E5504" s="6" t="s">
        <v>6391</v>
      </c>
      <c r="F5504" s="22">
        <v>0</v>
      </c>
    </row>
    <row r="5505" spans="2:6">
      <c r="B5505" s="6" t="s">
        <v>6370</v>
      </c>
      <c r="C5505" s="22">
        <v>91547</v>
      </c>
      <c r="E5505" s="6" t="s">
        <v>6393</v>
      </c>
      <c r="F5505" s="22">
        <v>0</v>
      </c>
    </row>
    <row r="5506" spans="2:6">
      <c r="B5506" s="6" t="s">
        <v>6371</v>
      </c>
      <c r="C5506" s="22">
        <v>0</v>
      </c>
      <c r="E5506" s="6" t="s">
        <v>6394</v>
      </c>
      <c r="F5506" s="22">
        <v>81236</v>
      </c>
    </row>
    <row r="5507" spans="2:6">
      <c r="B5507" s="6" t="s">
        <v>6372</v>
      </c>
      <c r="C5507" s="22">
        <v>0</v>
      </c>
      <c r="E5507" s="6" t="s">
        <v>6395</v>
      </c>
      <c r="F5507" s="22">
        <v>0</v>
      </c>
    </row>
    <row r="5508" spans="2:6">
      <c r="B5508" s="6" t="s">
        <v>6373</v>
      </c>
      <c r="C5508" s="22">
        <v>0</v>
      </c>
      <c r="E5508" s="6" t="s">
        <v>6396</v>
      </c>
      <c r="F5508" s="22">
        <v>0</v>
      </c>
    </row>
    <row r="5509" spans="2:6">
      <c r="B5509" s="6" t="s">
        <v>6374</v>
      </c>
      <c r="C5509" s="22">
        <v>0</v>
      </c>
      <c r="E5509" s="6" t="s">
        <v>6398</v>
      </c>
      <c r="F5509" s="22">
        <v>0</v>
      </c>
    </row>
    <row r="5510" spans="2:6">
      <c r="B5510" s="6" t="s">
        <v>6375</v>
      </c>
      <c r="C5510" s="22">
        <v>0</v>
      </c>
      <c r="E5510" s="6" t="s">
        <v>6399</v>
      </c>
      <c r="F5510" s="22">
        <v>4920</v>
      </c>
    </row>
    <row r="5511" spans="2:6">
      <c r="B5511" s="6" t="s">
        <v>6376</v>
      </c>
      <c r="C5511" s="22">
        <v>0</v>
      </c>
      <c r="E5511" s="6" t="s">
        <v>6400</v>
      </c>
      <c r="F5511" s="22">
        <v>1868068</v>
      </c>
    </row>
    <row r="5512" spans="2:6">
      <c r="B5512" s="6" t="s">
        <v>6377</v>
      </c>
      <c r="C5512" s="22">
        <v>780592</v>
      </c>
      <c r="E5512" s="6" t="s">
        <v>7013</v>
      </c>
      <c r="F5512" s="22">
        <v>0</v>
      </c>
    </row>
    <row r="5513" spans="2:6">
      <c r="B5513" s="6" t="s">
        <v>6378</v>
      </c>
      <c r="C5513" s="22">
        <v>0</v>
      </c>
      <c r="E5513" s="6" t="s">
        <v>6401</v>
      </c>
      <c r="F5513" s="22">
        <v>153126</v>
      </c>
    </row>
    <row r="5514" spans="2:6">
      <c r="B5514" s="6" t="s">
        <v>6379</v>
      </c>
      <c r="C5514" s="22">
        <v>0</v>
      </c>
      <c r="E5514" s="6" t="s">
        <v>7014</v>
      </c>
      <c r="F5514" s="22">
        <v>8732</v>
      </c>
    </row>
    <row r="5515" spans="2:6">
      <c r="B5515" s="6" t="s">
        <v>6380</v>
      </c>
      <c r="C5515" s="22">
        <v>759434</v>
      </c>
      <c r="E5515" s="6" t="s">
        <v>6402</v>
      </c>
      <c r="F5515" s="22">
        <v>0</v>
      </c>
    </row>
    <row r="5516" spans="2:6">
      <c r="B5516" s="6" t="s">
        <v>6381</v>
      </c>
      <c r="C5516" s="22">
        <v>108011</v>
      </c>
      <c r="E5516" s="6" t="s">
        <v>6403</v>
      </c>
      <c r="F5516" s="22">
        <v>0</v>
      </c>
    </row>
    <row r="5517" spans="2:6">
      <c r="B5517" s="6" t="s">
        <v>6382</v>
      </c>
      <c r="C5517" s="22">
        <v>100155</v>
      </c>
      <c r="E5517" s="6" t="s">
        <v>7015</v>
      </c>
      <c r="F5517" s="22">
        <v>0</v>
      </c>
    </row>
    <row r="5518" spans="2:6">
      <c r="B5518" s="6" t="s">
        <v>6383</v>
      </c>
      <c r="C5518" s="22">
        <v>0</v>
      </c>
      <c r="E5518" s="6" t="s">
        <v>6404</v>
      </c>
      <c r="F5518" s="22">
        <v>699799</v>
      </c>
    </row>
    <row r="5519" spans="2:6">
      <c r="B5519" s="6" t="s">
        <v>6384</v>
      </c>
      <c r="C5519" s="22">
        <v>0</v>
      </c>
      <c r="E5519" s="6" t="s">
        <v>6405</v>
      </c>
      <c r="F5519" s="22">
        <v>478941</v>
      </c>
    </row>
    <row r="5520" spans="2:6">
      <c r="B5520" s="6" t="s">
        <v>6385</v>
      </c>
      <c r="C5520" s="22">
        <v>23654</v>
      </c>
      <c r="E5520" s="6" t="s">
        <v>6406</v>
      </c>
      <c r="F5520" s="22">
        <v>147709</v>
      </c>
    </row>
    <row r="5521" spans="2:6">
      <c r="B5521" s="6" t="s">
        <v>6386</v>
      </c>
      <c r="C5521" s="22">
        <v>0</v>
      </c>
      <c r="E5521" s="6" t="s">
        <v>6407</v>
      </c>
      <c r="F5521" s="22">
        <v>19093</v>
      </c>
    </row>
    <row r="5522" spans="2:6">
      <c r="B5522" s="6" t="s">
        <v>6387</v>
      </c>
      <c r="C5522" s="22">
        <v>0</v>
      </c>
      <c r="E5522" s="6" t="s">
        <v>6408</v>
      </c>
      <c r="F5522" s="22">
        <v>0</v>
      </c>
    </row>
    <row r="5523" spans="2:6">
      <c r="B5523" s="6" t="s">
        <v>6388</v>
      </c>
      <c r="C5523" s="22">
        <v>480300</v>
      </c>
      <c r="E5523" s="6" t="s">
        <v>6409</v>
      </c>
      <c r="F5523" s="22">
        <v>197790</v>
      </c>
    </row>
    <row r="5524" spans="2:6">
      <c r="B5524" s="6" t="s">
        <v>6389</v>
      </c>
      <c r="C5524" s="22">
        <v>0</v>
      </c>
      <c r="E5524" s="6" t="s">
        <v>6410</v>
      </c>
      <c r="F5524" s="22">
        <v>0</v>
      </c>
    </row>
    <row r="5525" spans="2:6">
      <c r="B5525" s="6" t="s">
        <v>6390</v>
      </c>
      <c r="C5525" s="22">
        <v>0</v>
      </c>
      <c r="E5525" s="6" t="s">
        <v>6411</v>
      </c>
      <c r="F5525" s="22">
        <v>895393</v>
      </c>
    </row>
    <row r="5526" spans="2:6">
      <c r="B5526" s="6" t="s">
        <v>6391</v>
      </c>
      <c r="C5526" s="22">
        <v>0</v>
      </c>
      <c r="E5526" s="6" t="s">
        <v>6412</v>
      </c>
      <c r="F5526" s="22">
        <v>12203</v>
      </c>
    </row>
    <row r="5527" spans="2:6">
      <c r="B5527" s="6" t="s">
        <v>6392</v>
      </c>
      <c r="C5527" s="22">
        <v>549519</v>
      </c>
      <c r="E5527" s="6" t="s">
        <v>6413</v>
      </c>
      <c r="F5527" s="22">
        <v>17474728</v>
      </c>
    </row>
    <row r="5528" spans="2:6">
      <c r="B5528" s="6" t="s">
        <v>6393</v>
      </c>
      <c r="C5528" s="22">
        <v>0</v>
      </c>
      <c r="E5528" s="6" t="s">
        <v>6414</v>
      </c>
      <c r="F5528" s="22">
        <v>0</v>
      </c>
    </row>
    <row r="5529" spans="2:6">
      <c r="B5529" s="6" t="s">
        <v>6394</v>
      </c>
      <c r="C5529" s="22">
        <v>79499</v>
      </c>
      <c r="E5529" s="6" t="s">
        <v>6415</v>
      </c>
      <c r="F5529" s="22">
        <v>53904</v>
      </c>
    </row>
    <row r="5530" spans="2:6">
      <c r="B5530" s="6" t="s">
        <v>6395</v>
      </c>
      <c r="C5530" s="22">
        <v>0</v>
      </c>
      <c r="E5530" s="6" t="s">
        <v>6417</v>
      </c>
      <c r="F5530" s="22">
        <v>4091828</v>
      </c>
    </row>
    <row r="5531" spans="2:6">
      <c r="B5531" s="6" t="s">
        <v>6396</v>
      </c>
      <c r="C5531" s="22">
        <v>0</v>
      </c>
      <c r="E5531" s="6" t="s">
        <v>6418</v>
      </c>
      <c r="F5531" s="22">
        <v>0</v>
      </c>
    </row>
    <row r="5532" spans="2:6">
      <c r="B5532" s="6" t="s">
        <v>6397</v>
      </c>
      <c r="C5532" s="22">
        <v>0</v>
      </c>
      <c r="E5532" s="6" t="s">
        <v>6419</v>
      </c>
      <c r="F5532" s="22">
        <v>1068029</v>
      </c>
    </row>
    <row r="5533" spans="2:6">
      <c r="B5533" s="6" t="s">
        <v>6398</v>
      </c>
      <c r="C5533" s="22">
        <v>0</v>
      </c>
      <c r="E5533" s="6" t="s">
        <v>6420</v>
      </c>
      <c r="F5533" s="22">
        <v>0</v>
      </c>
    </row>
    <row r="5534" spans="2:6">
      <c r="B5534" s="6" t="s">
        <v>6399</v>
      </c>
      <c r="C5534" s="22">
        <v>14596</v>
      </c>
      <c r="E5534" s="6" t="s">
        <v>6422</v>
      </c>
      <c r="F5534" s="22">
        <v>0</v>
      </c>
    </row>
    <row r="5535" spans="2:6">
      <c r="B5535" s="6" t="s">
        <v>6400</v>
      </c>
      <c r="C5535" s="22">
        <v>0</v>
      </c>
      <c r="E5535" s="6" t="s">
        <v>7016</v>
      </c>
      <c r="F5535" s="22">
        <v>0</v>
      </c>
    </row>
    <row r="5536" spans="2:6">
      <c r="B5536" s="6" t="s">
        <v>6401</v>
      </c>
      <c r="C5536" s="22">
        <v>76562</v>
      </c>
      <c r="E5536" s="6" t="s">
        <v>6424</v>
      </c>
      <c r="F5536" s="22">
        <v>0</v>
      </c>
    </row>
    <row r="5537" spans="2:6">
      <c r="B5537" s="6" t="s">
        <v>6402</v>
      </c>
      <c r="C5537" s="22">
        <v>5758</v>
      </c>
      <c r="E5537" s="6" t="s">
        <v>6425</v>
      </c>
      <c r="F5537" s="22">
        <v>0</v>
      </c>
    </row>
    <row r="5538" spans="2:6">
      <c r="B5538" s="6" t="s">
        <v>6403</v>
      </c>
      <c r="C5538" s="22">
        <v>31395</v>
      </c>
      <c r="E5538" s="6" t="s">
        <v>6426</v>
      </c>
      <c r="F5538" s="22">
        <v>102252</v>
      </c>
    </row>
    <row r="5539" spans="2:6">
      <c r="B5539" s="6" t="s">
        <v>6404</v>
      </c>
      <c r="C5539" s="22">
        <v>899940</v>
      </c>
      <c r="E5539" s="6" t="s">
        <v>6427</v>
      </c>
      <c r="F5539" s="22">
        <v>0</v>
      </c>
    </row>
    <row r="5540" spans="2:6">
      <c r="B5540" s="6" t="s">
        <v>6405</v>
      </c>
      <c r="C5540" s="22">
        <v>491994</v>
      </c>
      <c r="E5540" s="6" t="s">
        <v>6428</v>
      </c>
      <c r="F5540" s="22">
        <v>0</v>
      </c>
    </row>
    <row r="5541" spans="2:6">
      <c r="B5541" s="6" t="s">
        <v>6406</v>
      </c>
      <c r="C5541" s="22">
        <v>3986</v>
      </c>
      <c r="E5541" s="6" t="s">
        <v>6429</v>
      </c>
      <c r="F5541" s="22">
        <v>0</v>
      </c>
    </row>
    <row r="5542" spans="2:6">
      <c r="B5542" s="6" t="s">
        <v>6407</v>
      </c>
      <c r="C5542" s="22">
        <v>218970</v>
      </c>
      <c r="E5542" s="6" t="s">
        <v>6430</v>
      </c>
      <c r="F5542" s="22">
        <v>0</v>
      </c>
    </row>
    <row r="5543" spans="2:6">
      <c r="B5543" s="6" t="s">
        <v>6408</v>
      </c>
      <c r="C5543" s="22">
        <v>0</v>
      </c>
      <c r="E5543" s="6" t="s">
        <v>6431</v>
      </c>
      <c r="F5543" s="22">
        <v>0</v>
      </c>
    </row>
    <row r="5544" spans="2:6">
      <c r="B5544" s="6" t="s">
        <v>6409</v>
      </c>
      <c r="C5544" s="22">
        <v>195396</v>
      </c>
      <c r="E5544" s="6" t="s">
        <v>6433</v>
      </c>
      <c r="F5544" s="22">
        <v>0</v>
      </c>
    </row>
    <row r="5545" spans="2:6">
      <c r="B5545" s="6" t="s">
        <v>6410</v>
      </c>
      <c r="C5545" s="22">
        <v>0</v>
      </c>
      <c r="E5545" s="6" t="s">
        <v>6434</v>
      </c>
      <c r="F5545" s="22">
        <v>325300</v>
      </c>
    </row>
    <row r="5546" spans="2:6">
      <c r="B5546" s="6" t="s">
        <v>6411</v>
      </c>
      <c r="C5546" s="22">
        <v>1679491</v>
      </c>
      <c r="E5546" s="6" t="s">
        <v>6435</v>
      </c>
      <c r="F5546" s="22">
        <v>164472</v>
      </c>
    </row>
    <row r="5547" spans="2:6">
      <c r="B5547" s="6" t="s">
        <v>6412</v>
      </c>
      <c r="C5547" s="22">
        <v>32639</v>
      </c>
      <c r="E5547" s="6" t="s">
        <v>6436</v>
      </c>
      <c r="F5547" s="22">
        <v>293756</v>
      </c>
    </row>
    <row r="5548" spans="2:6">
      <c r="B5548" s="6" t="s">
        <v>6413</v>
      </c>
      <c r="C5548" s="22">
        <v>31223188</v>
      </c>
      <c r="E5548" s="6" t="s">
        <v>6437</v>
      </c>
      <c r="F5548" s="22">
        <v>277322</v>
      </c>
    </row>
    <row r="5549" spans="2:6">
      <c r="B5549" s="6" t="s">
        <v>6414</v>
      </c>
      <c r="C5549" s="22">
        <v>0</v>
      </c>
      <c r="E5549" s="6" t="s">
        <v>6438</v>
      </c>
      <c r="F5549" s="22">
        <v>0</v>
      </c>
    </row>
    <row r="5550" spans="2:6">
      <c r="B5550" s="6" t="s">
        <v>6415</v>
      </c>
      <c r="C5550" s="22">
        <v>95809</v>
      </c>
      <c r="E5550" s="6" t="s">
        <v>6439</v>
      </c>
      <c r="F5550" s="22">
        <v>176347</v>
      </c>
    </row>
    <row r="5551" spans="2:6">
      <c r="B5551" s="6" t="s">
        <v>6416</v>
      </c>
      <c r="C5551" s="22">
        <v>0</v>
      </c>
      <c r="E5551" s="6" t="s">
        <v>6440</v>
      </c>
      <c r="F5551" s="22">
        <v>69474</v>
      </c>
    </row>
    <row r="5552" spans="2:6">
      <c r="B5552" s="6" t="s">
        <v>6417</v>
      </c>
      <c r="C5552" s="22">
        <v>339987</v>
      </c>
      <c r="E5552" s="6" t="s">
        <v>6441</v>
      </c>
      <c r="F5552" s="22">
        <v>2820</v>
      </c>
    </row>
    <row r="5553" spans="2:6">
      <c r="B5553" s="6" t="s">
        <v>6418</v>
      </c>
      <c r="C5553" s="22">
        <v>0</v>
      </c>
      <c r="E5553" s="6" t="s">
        <v>6442</v>
      </c>
      <c r="F5553" s="22">
        <v>1935</v>
      </c>
    </row>
    <row r="5554" spans="2:6">
      <c r="B5554" s="6" t="s">
        <v>6419</v>
      </c>
      <c r="C5554" s="22">
        <v>1792822</v>
      </c>
      <c r="E5554" s="6" t="s">
        <v>6443</v>
      </c>
      <c r="F5554" s="22">
        <v>9034901</v>
      </c>
    </row>
    <row r="5555" spans="2:6">
      <c r="B5555" s="6" t="s">
        <v>6420</v>
      </c>
      <c r="C5555" s="22">
        <v>0</v>
      </c>
      <c r="E5555" s="6" t="s">
        <v>6445</v>
      </c>
      <c r="F5555" s="22">
        <v>0</v>
      </c>
    </row>
    <row r="5556" spans="2:6">
      <c r="B5556" s="6" t="s">
        <v>6421</v>
      </c>
      <c r="C5556" s="22">
        <v>0</v>
      </c>
      <c r="E5556" s="6" t="s">
        <v>6446</v>
      </c>
      <c r="F5556" s="22">
        <v>0</v>
      </c>
    </row>
    <row r="5557" spans="2:6">
      <c r="B5557" s="6" t="s">
        <v>6422</v>
      </c>
      <c r="C5557" s="22">
        <v>0</v>
      </c>
      <c r="E5557" s="6" t="s">
        <v>7017</v>
      </c>
      <c r="F5557" s="22">
        <v>0</v>
      </c>
    </row>
    <row r="5558" spans="2:6">
      <c r="B5558" s="6" t="s">
        <v>6423</v>
      </c>
      <c r="C5558" s="22">
        <v>0</v>
      </c>
      <c r="E5558" s="6" t="s">
        <v>6448</v>
      </c>
      <c r="F5558" s="22">
        <v>445219</v>
      </c>
    </row>
    <row r="5559" spans="2:6">
      <c r="B5559" s="6" t="s">
        <v>6424</v>
      </c>
      <c r="C5559" s="22">
        <v>0</v>
      </c>
      <c r="E5559" s="6" t="s">
        <v>6449</v>
      </c>
      <c r="F5559" s="22">
        <v>175770</v>
      </c>
    </row>
    <row r="5560" spans="2:6">
      <c r="B5560" s="6" t="s">
        <v>6425</v>
      </c>
      <c r="C5560" s="22">
        <v>0</v>
      </c>
      <c r="E5560" s="6" t="s">
        <v>6450</v>
      </c>
      <c r="F5560" s="22">
        <v>0</v>
      </c>
    </row>
    <row r="5561" spans="2:6">
      <c r="B5561" s="6" t="s">
        <v>6426</v>
      </c>
      <c r="C5561" s="22">
        <v>139572</v>
      </c>
      <c r="E5561" s="6" t="s">
        <v>6451</v>
      </c>
      <c r="F5561" s="22">
        <v>5516389</v>
      </c>
    </row>
    <row r="5562" spans="2:6">
      <c r="B5562" s="6" t="s">
        <v>6427</v>
      </c>
      <c r="C5562" s="22">
        <v>0</v>
      </c>
      <c r="E5562" s="6" t="s">
        <v>6452</v>
      </c>
      <c r="F5562" s="22">
        <v>1657793</v>
      </c>
    </row>
    <row r="5563" spans="2:6">
      <c r="B5563" s="6" t="s">
        <v>6428</v>
      </c>
      <c r="C5563" s="22">
        <v>0</v>
      </c>
      <c r="E5563" s="6" t="s">
        <v>6453</v>
      </c>
      <c r="F5563" s="22">
        <v>3264820</v>
      </c>
    </row>
    <row r="5564" spans="2:6">
      <c r="B5564" s="6" t="s">
        <v>6429</v>
      </c>
      <c r="C5564" s="22">
        <v>0</v>
      </c>
      <c r="E5564" s="6" t="s">
        <v>6454</v>
      </c>
      <c r="F5564" s="22">
        <v>0</v>
      </c>
    </row>
    <row r="5565" spans="2:6">
      <c r="B5565" s="6" t="s">
        <v>6430</v>
      </c>
      <c r="C5565" s="22">
        <v>0</v>
      </c>
      <c r="E5565" s="6" t="s">
        <v>6455</v>
      </c>
      <c r="F5565" s="22">
        <v>614883</v>
      </c>
    </row>
    <row r="5566" spans="2:6">
      <c r="B5566" s="6" t="s">
        <v>6431</v>
      </c>
      <c r="C5566" s="22">
        <v>0</v>
      </c>
      <c r="E5566" s="6" t="s">
        <v>6456</v>
      </c>
      <c r="F5566" s="22">
        <v>0</v>
      </c>
    </row>
    <row r="5567" spans="2:6">
      <c r="B5567" s="6" t="s">
        <v>6432</v>
      </c>
      <c r="C5567" s="22">
        <v>39639</v>
      </c>
      <c r="E5567" s="6" t="s">
        <v>6457</v>
      </c>
      <c r="F5567" s="22">
        <v>557904</v>
      </c>
    </row>
    <row r="5568" spans="2:6">
      <c r="B5568" s="6" t="s">
        <v>6433</v>
      </c>
      <c r="C5568" s="22">
        <v>0</v>
      </c>
      <c r="E5568" s="6" t="s">
        <v>6458</v>
      </c>
      <c r="F5568" s="22">
        <v>106532</v>
      </c>
    </row>
    <row r="5569" spans="2:6">
      <c r="B5569" s="6" t="s">
        <v>6434</v>
      </c>
      <c r="C5569" s="22">
        <v>11434379</v>
      </c>
      <c r="E5569" s="6" t="s">
        <v>6459</v>
      </c>
      <c r="F5569" s="22">
        <v>392442</v>
      </c>
    </row>
    <row r="5570" spans="2:6">
      <c r="B5570" s="6" t="s">
        <v>6435</v>
      </c>
      <c r="C5570" s="22">
        <v>291827</v>
      </c>
      <c r="E5570" s="6" t="s">
        <v>6460</v>
      </c>
      <c r="F5570" s="22">
        <v>343100</v>
      </c>
    </row>
    <row r="5571" spans="2:6">
      <c r="B5571" s="6" t="s">
        <v>6436</v>
      </c>
      <c r="C5571" s="22">
        <v>211012</v>
      </c>
      <c r="E5571" s="6" t="s">
        <v>6461</v>
      </c>
      <c r="F5571" s="22">
        <v>6617</v>
      </c>
    </row>
    <row r="5572" spans="2:6">
      <c r="B5572" s="6" t="s">
        <v>6437</v>
      </c>
      <c r="C5572" s="22">
        <v>26114</v>
      </c>
      <c r="E5572" s="6" t="s">
        <v>6462</v>
      </c>
      <c r="F5572" s="22">
        <v>65547</v>
      </c>
    </row>
    <row r="5573" spans="2:6">
      <c r="B5573" s="6" t="s">
        <v>6438</v>
      </c>
      <c r="C5573" s="22">
        <v>0</v>
      </c>
      <c r="E5573" s="6" t="s">
        <v>7018</v>
      </c>
      <c r="F5573" s="22">
        <v>56100</v>
      </c>
    </row>
    <row r="5574" spans="2:6">
      <c r="B5574" s="6" t="s">
        <v>6439</v>
      </c>
      <c r="C5574" s="22">
        <v>90039</v>
      </c>
      <c r="E5574" s="6" t="s">
        <v>6463</v>
      </c>
      <c r="F5574" s="22">
        <v>87506</v>
      </c>
    </row>
    <row r="5575" spans="2:6">
      <c r="B5575" s="6" t="s">
        <v>6440</v>
      </c>
      <c r="C5575" s="22">
        <v>61426</v>
      </c>
      <c r="E5575" s="6" t="s">
        <v>7019</v>
      </c>
      <c r="F5575" s="22">
        <v>6900</v>
      </c>
    </row>
    <row r="5576" spans="2:6">
      <c r="B5576" s="6" t="s">
        <v>6441</v>
      </c>
      <c r="C5576" s="22">
        <v>102641</v>
      </c>
      <c r="E5576" s="6" t="s">
        <v>6464</v>
      </c>
      <c r="F5576" s="22">
        <v>0</v>
      </c>
    </row>
    <row r="5577" spans="2:6">
      <c r="B5577" s="6" t="s">
        <v>6442</v>
      </c>
      <c r="C5577" s="22">
        <v>4275</v>
      </c>
      <c r="E5577" s="6" t="s">
        <v>6465</v>
      </c>
      <c r="F5577" s="22">
        <v>290491</v>
      </c>
    </row>
    <row r="5578" spans="2:6">
      <c r="B5578" s="6" t="s">
        <v>6443</v>
      </c>
      <c r="C5578" s="22">
        <v>5305742</v>
      </c>
      <c r="E5578" s="6" t="s">
        <v>6466</v>
      </c>
      <c r="F5578" s="22">
        <v>837587</v>
      </c>
    </row>
    <row r="5579" spans="2:6">
      <c r="B5579" s="6" t="s">
        <v>6444</v>
      </c>
      <c r="C5579" s="22">
        <v>0</v>
      </c>
      <c r="E5579" s="6" t="s">
        <v>7020</v>
      </c>
      <c r="F5579" s="22">
        <v>0</v>
      </c>
    </row>
    <row r="5580" spans="2:6">
      <c r="B5580" s="6" t="s">
        <v>6445</v>
      </c>
      <c r="C5580" s="22">
        <v>0</v>
      </c>
      <c r="E5580" s="6" t="s">
        <v>6468</v>
      </c>
      <c r="F5580" s="22">
        <v>0</v>
      </c>
    </row>
    <row r="5581" spans="2:6">
      <c r="B5581" s="6" t="s">
        <v>6446</v>
      </c>
      <c r="C5581" s="22">
        <v>0</v>
      </c>
      <c r="E5581" s="6" t="s">
        <v>6469</v>
      </c>
      <c r="F5581" s="22">
        <v>633770</v>
      </c>
    </row>
    <row r="5582" spans="2:6">
      <c r="B5582" s="6" t="s">
        <v>6447</v>
      </c>
      <c r="C5582" s="22">
        <v>0</v>
      </c>
      <c r="E5582" s="6" t="s">
        <v>6470</v>
      </c>
      <c r="F5582" s="22">
        <v>712268</v>
      </c>
    </row>
    <row r="5583" spans="2:6">
      <c r="B5583" s="6" t="s">
        <v>6448</v>
      </c>
      <c r="C5583" s="22">
        <v>406173</v>
      </c>
      <c r="E5583" s="6" t="s">
        <v>7021</v>
      </c>
      <c r="F5583" s="22">
        <v>0</v>
      </c>
    </row>
    <row r="5584" spans="2:6">
      <c r="B5584" s="6" t="s">
        <v>6449</v>
      </c>
      <c r="C5584" s="22">
        <v>332928</v>
      </c>
      <c r="E5584" s="6" t="s">
        <v>6471</v>
      </c>
      <c r="F5584" s="22">
        <v>0</v>
      </c>
    </row>
    <row r="5585" spans="2:6">
      <c r="B5585" s="6" t="s">
        <v>6450</v>
      </c>
      <c r="C5585" s="22">
        <v>0</v>
      </c>
      <c r="E5585" s="6" t="s">
        <v>6472</v>
      </c>
      <c r="F5585" s="22">
        <v>599253</v>
      </c>
    </row>
    <row r="5586" spans="2:6">
      <c r="B5586" s="6" t="s">
        <v>6451</v>
      </c>
      <c r="C5586" s="22">
        <v>4539610</v>
      </c>
      <c r="E5586" s="6" t="s">
        <v>6474</v>
      </c>
      <c r="F5586" s="22">
        <v>570262</v>
      </c>
    </row>
    <row r="5587" spans="2:6">
      <c r="B5587" s="6" t="s">
        <v>6452</v>
      </c>
      <c r="C5587" s="22">
        <v>1899720</v>
      </c>
      <c r="E5587" s="6" t="s">
        <v>6475</v>
      </c>
      <c r="F5587" s="22">
        <v>0</v>
      </c>
    </row>
    <row r="5588" spans="2:6">
      <c r="B5588" s="6" t="s">
        <v>6453</v>
      </c>
      <c r="C5588" s="22">
        <v>2230563</v>
      </c>
      <c r="E5588" s="6" t="s">
        <v>6476</v>
      </c>
      <c r="F5588" s="22">
        <v>191468</v>
      </c>
    </row>
    <row r="5589" spans="2:6">
      <c r="B5589" s="6" t="s">
        <v>6454</v>
      </c>
      <c r="C5589" s="22">
        <v>5777</v>
      </c>
      <c r="E5589" s="6" t="s">
        <v>6478</v>
      </c>
      <c r="F5589" s="22">
        <v>173749</v>
      </c>
    </row>
    <row r="5590" spans="2:6">
      <c r="B5590" s="6" t="s">
        <v>6455</v>
      </c>
      <c r="C5590" s="22">
        <v>39178</v>
      </c>
      <c r="E5590" s="6" t="s">
        <v>6480</v>
      </c>
      <c r="F5590" s="22">
        <v>0</v>
      </c>
    </row>
    <row r="5591" spans="2:6">
      <c r="B5591" s="6" t="s">
        <v>6456</v>
      </c>
      <c r="C5591" s="22">
        <v>0</v>
      </c>
      <c r="E5591" s="6" t="s">
        <v>6481</v>
      </c>
      <c r="F5591" s="22">
        <v>1049981</v>
      </c>
    </row>
    <row r="5592" spans="2:6">
      <c r="B5592" s="6" t="s">
        <v>6457</v>
      </c>
      <c r="C5592" s="22">
        <v>728632</v>
      </c>
      <c r="E5592" s="6" t="s">
        <v>6482</v>
      </c>
      <c r="F5592" s="22">
        <v>0</v>
      </c>
    </row>
    <row r="5593" spans="2:6">
      <c r="B5593" s="6" t="s">
        <v>6458</v>
      </c>
      <c r="C5593" s="22">
        <v>467169</v>
      </c>
      <c r="E5593" s="6" t="s">
        <v>6483</v>
      </c>
      <c r="F5593" s="22">
        <v>0</v>
      </c>
    </row>
    <row r="5594" spans="2:6">
      <c r="B5594" s="6" t="s">
        <v>6459</v>
      </c>
      <c r="C5594" s="22">
        <v>283538</v>
      </c>
      <c r="E5594" s="6" t="s">
        <v>6484</v>
      </c>
      <c r="F5594" s="22">
        <v>80442</v>
      </c>
    </row>
    <row r="5595" spans="2:6">
      <c r="B5595" s="6" t="s">
        <v>6460</v>
      </c>
      <c r="C5595" s="22">
        <v>1362348</v>
      </c>
      <c r="E5595" s="6" t="s">
        <v>6485</v>
      </c>
      <c r="F5595" s="22">
        <v>0</v>
      </c>
    </row>
    <row r="5596" spans="2:6">
      <c r="B5596" s="6" t="s">
        <v>6461</v>
      </c>
      <c r="C5596" s="22">
        <v>3896</v>
      </c>
      <c r="E5596" s="6" t="s">
        <v>6486</v>
      </c>
      <c r="F5596" s="22">
        <v>714265</v>
      </c>
    </row>
    <row r="5597" spans="2:6">
      <c r="B5597" s="6" t="s">
        <v>6462</v>
      </c>
      <c r="C5597" s="22">
        <v>97590</v>
      </c>
      <c r="E5597" s="6" t="s">
        <v>6487</v>
      </c>
      <c r="F5597" s="22">
        <v>0</v>
      </c>
    </row>
    <row r="5598" spans="2:6">
      <c r="B5598" s="6" t="s">
        <v>6463</v>
      </c>
      <c r="C5598" s="22">
        <v>142239</v>
      </c>
      <c r="E5598" s="6" t="s">
        <v>6488</v>
      </c>
      <c r="F5598" s="22">
        <v>0</v>
      </c>
    </row>
    <row r="5599" spans="2:6">
      <c r="B5599" s="6" t="s">
        <v>6464</v>
      </c>
      <c r="C5599" s="22">
        <v>16883</v>
      </c>
      <c r="E5599" s="6" t="s">
        <v>6489</v>
      </c>
      <c r="F5599" s="22">
        <v>279020</v>
      </c>
    </row>
    <row r="5600" spans="2:6">
      <c r="B5600" s="6" t="s">
        <v>6465</v>
      </c>
      <c r="C5600" s="22">
        <v>415035</v>
      </c>
      <c r="E5600" s="6" t="s">
        <v>6490</v>
      </c>
      <c r="F5600" s="22">
        <v>1116247</v>
      </c>
    </row>
    <row r="5601" spans="2:6">
      <c r="B5601" s="6" t="s">
        <v>6466</v>
      </c>
      <c r="C5601" s="22">
        <v>1344370</v>
      </c>
      <c r="E5601" s="6" t="s">
        <v>6491</v>
      </c>
      <c r="F5601" s="22">
        <v>2671128</v>
      </c>
    </row>
    <row r="5602" spans="2:6">
      <c r="B5602" s="6" t="s">
        <v>6467</v>
      </c>
      <c r="C5602" s="22">
        <v>0</v>
      </c>
      <c r="E5602" s="6" t="s">
        <v>6493</v>
      </c>
      <c r="F5602" s="22">
        <v>179371</v>
      </c>
    </row>
    <row r="5603" spans="2:6">
      <c r="B5603" s="6" t="s">
        <v>6468</v>
      </c>
      <c r="C5603" s="22">
        <v>0</v>
      </c>
      <c r="E5603" s="6" t="s">
        <v>6494</v>
      </c>
      <c r="F5603" s="22">
        <v>0</v>
      </c>
    </row>
    <row r="5604" spans="2:6">
      <c r="B5604" s="6" t="s">
        <v>6469</v>
      </c>
      <c r="C5604" s="22">
        <v>179347</v>
      </c>
      <c r="E5604" s="6" t="s">
        <v>7022</v>
      </c>
      <c r="F5604" s="22">
        <v>0</v>
      </c>
    </row>
    <row r="5605" spans="2:6">
      <c r="B5605" s="6" t="s">
        <v>6470</v>
      </c>
      <c r="C5605" s="22">
        <v>0</v>
      </c>
      <c r="E5605" s="6" t="s">
        <v>7023</v>
      </c>
      <c r="F5605" s="22">
        <v>737</v>
      </c>
    </row>
    <row r="5606" spans="2:6">
      <c r="B5606" s="6" t="s">
        <v>6471</v>
      </c>
      <c r="C5606" s="22">
        <v>193821</v>
      </c>
      <c r="E5606" s="6" t="s">
        <v>6495</v>
      </c>
      <c r="F5606" s="22">
        <v>58094</v>
      </c>
    </row>
    <row r="5607" spans="2:6">
      <c r="B5607" s="6" t="s">
        <v>6472</v>
      </c>
      <c r="C5607" s="22">
        <v>670104</v>
      </c>
      <c r="E5607" s="6" t="s">
        <v>6496</v>
      </c>
      <c r="F5607" s="22">
        <v>895828</v>
      </c>
    </row>
    <row r="5608" spans="2:6">
      <c r="B5608" s="6" t="s">
        <v>6473</v>
      </c>
      <c r="C5608" s="22">
        <v>0</v>
      </c>
      <c r="E5608" s="6" t="s">
        <v>6497</v>
      </c>
      <c r="F5608" s="22">
        <v>2854472</v>
      </c>
    </row>
    <row r="5609" spans="2:6">
      <c r="B5609" s="6" t="s">
        <v>6474</v>
      </c>
      <c r="C5609" s="22">
        <v>2617904</v>
      </c>
      <c r="E5609" s="6" t="s">
        <v>6498</v>
      </c>
      <c r="F5609" s="22">
        <v>0</v>
      </c>
    </row>
    <row r="5610" spans="2:6">
      <c r="B5610" s="6" t="s">
        <v>6475</v>
      </c>
      <c r="C5610" s="22">
        <v>0</v>
      </c>
      <c r="E5610" s="6" t="s">
        <v>6499</v>
      </c>
      <c r="F5610" s="22">
        <v>38372764</v>
      </c>
    </row>
    <row r="5611" spans="2:6">
      <c r="B5611" s="6" t="s">
        <v>6476</v>
      </c>
      <c r="C5611" s="22">
        <v>0</v>
      </c>
      <c r="E5611" s="6" t="s">
        <v>6500</v>
      </c>
      <c r="F5611" s="22">
        <v>0</v>
      </c>
    </row>
    <row r="5612" spans="2:6">
      <c r="B5612" s="6" t="s">
        <v>6477</v>
      </c>
      <c r="C5612" s="22">
        <v>0</v>
      </c>
      <c r="E5612" s="6" t="s">
        <v>6501</v>
      </c>
      <c r="F5612" s="22">
        <v>2494916</v>
      </c>
    </row>
    <row r="5613" spans="2:6">
      <c r="B5613" s="6" t="s">
        <v>6478</v>
      </c>
      <c r="C5613" s="22">
        <v>105860</v>
      </c>
      <c r="E5613" s="6" t="s">
        <v>7024</v>
      </c>
      <c r="F5613" s="22">
        <v>0</v>
      </c>
    </row>
    <row r="5614" spans="2:6">
      <c r="B5614" s="6" t="s">
        <v>6479</v>
      </c>
      <c r="C5614" s="22">
        <v>0</v>
      </c>
      <c r="E5614" s="6" t="s">
        <v>6502</v>
      </c>
      <c r="F5614" s="22">
        <v>0</v>
      </c>
    </row>
    <row r="5615" spans="2:6">
      <c r="B5615" s="6" t="s">
        <v>6480</v>
      </c>
      <c r="C5615" s="22">
        <v>0</v>
      </c>
      <c r="E5615" s="6" t="s">
        <v>6503</v>
      </c>
      <c r="F5615" s="22">
        <v>0</v>
      </c>
    </row>
    <row r="5616" spans="2:6">
      <c r="B5616" s="6" t="s">
        <v>6481</v>
      </c>
      <c r="C5616" s="22">
        <v>692286</v>
      </c>
      <c r="E5616" s="6" t="s">
        <v>6504</v>
      </c>
      <c r="F5616" s="22">
        <v>0</v>
      </c>
    </row>
    <row r="5617" spans="2:6">
      <c r="B5617" s="6" t="s">
        <v>6482</v>
      </c>
      <c r="C5617" s="22">
        <v>0</v>
      </c>
      <c r="E5617" s="6" t="s">
        <v>6505</v>
      </c>
      <c r="F5617" s="22">
        <v>0</v>
      </c>
    </row>
    <row r="5618" spans="2:6">
      <c r="B5618" s="6" t="s">
        <v>6483</v>
      </c>
      <c r="C5618" s="22">
        <v>0</v>
      </c>
      <c r="E5618" s="6" t="s">
        <v>7025</v>
      </c>
      <c r="F5618" s="22">
        <v>0</v>
      </c>
    </row>
    <row r="5619" spans="2:6">
      <c r="B5619" s="6" t="s">
        <v>6484</v>
      </c>
      <c r="C5619" s="22">
        <v>180869</v>
      </c>
      <c r="E5619" s="6" t="s">
        <v>6506</v>
      </c>
      <c r="F5619" s="22">
        <v>82664</v>
      </c>
    </row>
    <row r="5620" spans="2:6">
      <c r="B5620" s="6" t="s">
        <v>6485</v>
      </c>
      <c r="C5620" s="22">
        <v>0</v>
      </c>
      <c r="E5620" s="6" t="s">
        <v>6507</v>
      </c>
      <c r="F5620" s="22">
        <v>15879</v>
      </c>
    </row>
    <row r="5621" spans="2:6">
      <c r="B5621" s="6" t="s">
        <v>6486</v>
      </c>
      <c r="C5621" s="22">
        <v>16404</v>
      </c>
      <c r="E5621" s="6" t="s">
        <v>6508</v>
      </c>
      <c r="F5621" s="22">
        <v>10417</v>
      </c>
    </row>
    <row r="5622" spans="2:6">
      <c r="B5622" s="6" t="s">
        <v>6487</v>
      </c>
      <c r="C5622" s="22">
        <v>0</v>
      </c>
      <c r="E5622" s="6" t="s">
        <v>6509</v>
      </c>
      <c r="F5622" s="22">
        <v>1342668</v>
      </c>
    </row>
    <row r="5623" spans="2:6">
      <c r="B5623" s="6" t="s">
        <v>6488</v>
      </c>
      <c r="C5623" s="22">
        <v>0</v>
      </c>
      <c r="E5623" s="6" t="s">
        <v>6510</v>
      </c>
      <c r="F5623" s="22">
        <v>586085</v>
      </c>
    </row>
    <row r="5624" spans="2:6">
      <c r="B5624" s="6" t="s">
        <v>6489</v>
      </c>
      <c r="C5624" s="22">
        <v>279020</v>
      </c>
      <c r="E5624" s="6" t="s">
        <v>6511</v>
      </c>
      <c r="F5624" s="22">
        <v>0</v>
      </c>
    </row>
    <row r="5625" spans="2:6">
      <c r="B5625" s="6" t="s">
        <v>6490</v>
      </c>
      <c r="C5625" s="22">
        <v>1725532</v>
      </c>
      <c r="E5625" s="6" t="s">
        <v>6512</v>
      </c>
      <c r="F5625" s="22">
        <v>0</v>
      </c>
    </row>
    <row r="5626" spans="2:6">
      <c r="B5626" s="6" t="s">
        <v>6491</v>
      </c>
      <c r="C5626" s="22">
        <v>6307717</v>
      </c>
      <c r="E5626" s="6" t="s">
        <v>6513</v>
      </c>
      <c r="F5626" s="22">
        <v>6147663</v>
      </c>
    </row>
    <row r="5627" spans="2:6">
      <c r="B5627" s="6" t="s">
        <v>6492</v>
      </c>
      <c r="C5627" s="22">
        <v>0</v>
      </c>
      <c r="E5627" s="6" t="s">
        <v>6514</v>
      </c>
      <c r="F5627" s="22">
        <v>0</v>
      </c>
    </row>
    <row r="5628" spans="2:6">
      <c r="B5628" s="6" t="s">
        <v>6493</v>
      </c>
      <c r="C5628" s="22">
        <v>129771</v>
      </c>
      <c r="E5628" s="6" t="s">
        <v>6515</v>
      </c>
      <c r="F5628" s="22">
        <v>0</v>
      </c>
    </row>
    <row r="5629" spans="2:6">
      <c r="B5629" s="6" t="s">
        <v>6494</v>
      </c>
      <c r="C5629" s="22">
        <v>0</v>
      </c>
      <c r="E5629" s="6" t="s">
        <v>6516</v>
      </c>
      <c r="F5629" s="22">
        <v>0</v>
      </c>
    </row>
    <row r="5630" spans="2:6">
      <c r="B5630" s="6" t="s">
        <v>6495</v>
      </c>
      <c r="C5630" s="22">
        <v>8622</v>
      </c>
      <c r="E5630" s="6" t="s">
        <v>6517</v>
      </c>
      <c r="F5630" s="22">
        <v>0</v>
      </c>
    </row>
    <row r="5631" spans="2:6">
      <c r="B5631" s="6" t="s">
        <v>6496</v>
      </c>
      <c r="C5631" s="22">
        <v>2599763</v>
      </c>
      <c r="E5631" s="6" t="s">
        <v>6518</v>
      </c>
      <c r="F5631" s="22">
        <v>736660</v>
      </c>
    </row>
    <row r="5632" spans="2:6">
      <c r="B5632" s="6" t="s">
        <v>6497</v>
      </c>
      <c r="C5632" s="22">
        <v>1297941</v>
      </c>
      <c r="E5632" s="6" t="s">
        <v>6519</v>
      </c>
      <c r="F5632" s="22">
        <v>2005473</v>
      </c>
    </row>
    <row r="5633" spans="2:6">
      <c r="B5633" s="6" t="s">
        <v>6498</v>
      </c>
      <c r="C5633" s="22">
        <v>0</v>
      </c>
      <c r="E5633" s="6" t="s">
        <v>7026</v>
      </c>
      <c r="F5633" s="22">
        <v>0</v>
      </c>
    </row>
    <row r="5634" spans="2:6">
      <c r="B5634" s="6" t="s">
        <v>6499</v>
      </c>
      <c r="C5634" s="22">
        <v>21633164</v>
      </c>
      <c r="E5634" s="6" t="s">
        <v>6520</v>
      </c>
      <c r="F5634" s="22">
        <v>0</v>
      </c>
    </row>
    <row r="5635" spans="2:6">
      <c r="B5635" s="6" t="s">
        <v>6500</v>
      </c>
      <c r="C5635" s="22">
        <v>0</v>
      </c>
      <c r="E5635" s="6" t="s">
        <v>6521</v>
      </c>
      <c r="F5635" s="22">
        <v>0</v>
      </c>
    </row>
    <row r="5636" spans="2:6">
      <c r="B5636" s="6" t="s">
        <v>6501</v>
      </c>
      <c r="C5636" s="22">
        <v>0</v>
      </c>
      <c r="E5636" s="6" t="s">
        <v>6522</v>
      </c>
      <c r="F5636" s="22">
        <v>1795</v>
      </c>
    </row>
    <row r="5637" spans="2:6">
      <c r="B5637" s="6" t="s">
        <v>6502</v>
      </c>
      <c r="C5637" s="22">
        <v>0</v>
      </c>
      <c r="E5637" s="6" t="s">
        <v>6523</v>
      </c>
      <c r="F5637" s="22">
        <v>0</v>
      </c>
    </row>
    <row r="5638" spans="2:6">
      <c r="B5638" s="6" t="s">
        <v>6503</v>
      </c>
      <c r="C5638" s="22">
        <v>0</v>
      </c>
      <c r="E5638" s="6" t="s">
        <v>6525</v>
      </c>
      <c r="F5638" s="22">
        <v>42924</v>
      </c>
    </row>
    <row r="5639" spans="2:6">
      <c r="B5639" s="6" t="s">
        <v>6504</v>
      </c>
      <c r="C5639" s="22">
        <v>2100</v>
      </c>
      <c r="E5639" s="6" t="s">
        <v>6526</v>
      </c>
      <c r="F5639" s="22">
        <v>171142</v>
      </c>
    </row>
    <row r="5640" spans="2:6">
      <c r="B5640" s="6" t="s">
        <v>6505</v>
      </c>
      <c r="C5640" s="22">
        <v>0</v>
      </c>
      <c r="E5640" s="6" t="s">
        <v>6527</v>
      </c>
      <c r="F5640" s="22">
        <v>285554</v>
      </c>
    </row>
    <row r="5641" spans="2:6">
      <c r="B5641" s="6" t="s">
        <v>6506</v>
      </c>
      <c r="C5641" s="22">
        <v>79579</v>
      </c>
      <c r="E5641" s="6" t="s">
        <v>6528</v>
      </c>
      <c r="F5641" s="22">
        <v>848984</v>
      </c>
    </row>
    <row r="5642" spans="2:6">
      <c r="B5642" s="6" t="s">
        <v>6507</v>
      </c>
      <c r="C5642" s="22">
        <v>51450</v>
      </c>
      <c r="E5642" s="6" t="s">
        <v>6529</v>
      </c>
      <c r="F5642" s="22">
        <v>161078</v>
      </c>
    </row>
    <row r="5643" spans="2:6">
      <c r="B5643" s="6" t="s">
        <v>6508</v>
      </c>
      <c r="C5643" s="22">
        <v>0</v>
      </c>
      <c r="E5643" s="6" t="s">
        <v>6530</v>
      </c>
      <c r="F5643" s="22">
        <v>12150</v>
      </c>
    </row>
    <row r="5644" spans="2:6">
      <c r="B5644" s="6" t="s">
        <v>6509</v>
      </c>
      <c r="C5644" s="22">
        <v>1284017</v>
      </c>
      <c r="E5644" s="6" t="s">
        <v>6531</v>
      </c>
      <c r="F5644" s="22">
        <v>28244</v>
      </c>
    </row>
    <row r="5645" spans="2:6">
      <c r="B5645" s="6" t="s">
        <v>6510</v>
      </c>
      <c r="C5645" s="22">
        <v>0</v>
      </c>
      <c r="E5645" s="6" t="s">
        <v>7027</v>
      </c>
      <c r="F5645" s="22">
        <v>0</v>
      </c>
    </row>
    <row r="5646" spans="2:6">
      <c r="B5646" s="6" t="s">
        <v>6511</v>
      </c>
      <c r="C5646" s="22">
        <v>0</v>
      </c>
      <c r="E5646" s="6" t="s">
        <v>6532</v>
      </c>
      <c r="F5646" s="22">
        <v>0</v>
      </c>
    </row>
    <row r="5647" spans="2:6">
      <c r="B5647" s="6" t="s">
        <v>6512</v>
      </c>
      <c r="C5647" s="22">
        <v>0</v>
      </c>
      <c r="E5647" s="6" t="s">
        <v>6533</v>
      </c>
      <c r="F5647" s="22">
        <v>0</v>
      </c>
    </row>
    <row r="5648" spans="2:6">
      <c r="B5648" s="6" t="s">
        <v>6513</v>
      </c>
      <c r="C5648" s="22">
        <v>9412280</v>
      </c>
      <c r="E5648" s="6" t="s">
        <v>6534</v>
      </c>
      <c r="F5648" s="22">
        <v>93552</v>
      </c>
    </row>
    <row r="5649" spans="2:6">
      <c r="B5649" s="6" t="s">
        <v>6514</v>
      </c>
      <c r="C5649" s="22">
        <v>0</v>
      </c>
      <c r="E5649" s="6" t="s">
        <v>6535</v>
      </c>
      <c r="F5649" s="22">
        <v>783617</v>
      </c>
    </row>
    <row r="5650" spans="2:6">
      <c r="B5650" s="6" t="s">
        <v>6515</v>
      </c>
      <c r="C5650" s="22">
        <v>0</v>
      </c>
      <c r="E5650" s="6" t="s">
        <v>6536</v>
      </c>
      <c r="F5650" s="22">
        <v>473081</v>
      </c>
    </row>
    <row r="5651" spans="2:6">
      <c r="B5651" s="6" t="s">
        <v>6516</v>
      </c>
      <c r="C5651" s="22">
        <v>0</v>
      </c>
      <c r="E5651" s="6" t="s">
        <v>6537</v>
      </c>
      <c r="F5651" s="22">
        <v>171359</v>
      </c>
    </row>
    <row r="5652" spans="2:6">
      <c r="B5652" s="6" t="s">
        <v>6517</v>
      </c>
      <c r="C5652" s="22">
        <v>0</v>
      </c>
      <c r="E5652" s="6" t="s">
        <v>6538</v>
      </c>
      <c r="F5652" s="22">
        <v>579994</v>
      </c>
    </row>
    <row r="5653" spans="2:6">
      <c r="B5653" s="6" t="s">
        <v>6518</v>
      </c>
      <c r="C5653" s="22">
        <v>2044877</v>
      </c>
      <c r="E5653" s="6" t="s">
        <v>6539</v>
      </c>
      <c r="F5653" s="22">
        <v>1105609</v>
      </c>
    </row>
    <row r="5654" spans="2:6">
      <c r="B5654" s="6" t="s">
        <v>6519</v>
      </c>
      <c r="C5654" s="22">
        <v>1575113</v>
      </c>
      <c r="E5654" s="6" t="s">
        <v>6540</v>
      </c>
      <c r="F5654" s="22">
        <v>154584</v>
      </c>
    </row>
    <row r="5655" spans="2:6">
      <c r="B5655" s="6" t="s">
        <v>6520</v>
      </c>
      <c r="C5655" s="22">
        <v>0</v>
      </c>
      <c r="E5655" s="6" t="s">
        <v>6541</v>
      </c>
      <c r="F5655" s="22">
        <v>0</v>
      </c>
    </row>
    <row r="5656" spans="2:6">
      <c r="B5656" s="6" t="s">
        <v>6521</v>
      </c>
      <c r="C5656" s="22">
        <v>0</v>
      </c>
      <c r="E5656" s="6" t="s">
        <v>6542</v>
      </c>
      <c r="F5656" s="22">
        <v>53381</v>
      </c>
    </row>
    <row r="5657" spans="2:6">
      <c r="B5657" s="6" t="s">
        <v>6522</v>
      </c>
      <c r="C5657" s="22">
        <v>544</v>
      </c>
      <c r="E5657" s="6" t="s">
        <v>6543</v>
      </c>
      <c r="F5657" s="22">
        <v>1554929</v>
      </c>
    </row>
    <row r="5658" spans="2:6">
      <c r="B5658" s="6" t="s">
        <v>6523</v>
      </c>
      <c r="C5658" s="22">
        <v>0</v>
      </c>
      <c r="E5658" s="6" t="s">
        <v>6544</v>
      </c>
      <c r="F5658" s="22">
        <v>0</v>
      </c>
    </row>
    <row r="5659" spans="2:6">
      <c r="B5659" s="6" t="s">
        <v>6524</v>
      </c>
      <c r="C5659" s="22">
        <v>0</v>
      </c>
      <c r="E5659" s="6" t="s">
        <v>6545</v>
      </c>
      <c r="F5659" s="22">
        <v>0</v>
      </c>
    </row>
    <row r="5660" spans="2:6">
      <c r="B5660" s="6" t="s">
        <v>6525</v>
      </c>
      <c r="C5660" s="22">
        <v>54999</v>
      </c>
      <c r="E5660" s="2" t="s">
        <v>198</v>
      </c>
      <c r="F5660" s="23">
        <f>SUM(F2:F5659)</f>
        <v>14663356049</v>
      </c>
    </row>
    <row r="5661" spans="2:6">
      <c r="B5661" s="6" t="s">
        <v>6526</v>
      </c>
      <c r="C5661" s="22">
        <v>80603</v>
      </c>
      <c r="E5661" s="19"/>
      <c r="F5661" s="19"/>
    </row>
    <row r="5662" spans="2:6">
      <c r="B5662" s="6" t="s">
        <v>6527</v>
      </c>
      <c r="C5662" s="22">
        <v>37899</v>
      </c>
      <c r="E5662" s="19"/>
      <c r="F5662" s="19"/>
    </row>
    <row r="5663" spans="2:6">
      <c r="B5663" s="6" t="s">
        <v>6528</v>
      </c>
      <c r="C5663" s="22">
        <v>748634</v>
      </c>
    </row>
    <row r="5664" spans="2:6">
      <c r="B5664" s="6" t="s">
        <v>6529</v>
      </c>
      <c r="C5664" s="22">
        <v>212620</v>
      </c>
    </row>
    <row r="5665" spans="2:3">
      <c r="B5665" s="6" t="s">
        <v>6530</v>
      </c>
      <c r="C5665" s="22">
        <v>0</v>
      </c>
    </row>
    <row r="5666" spans="2:3">
      <c r="B5666" s="6" t="s">
        <v>6531</v>
      </c>
      <c r="C5666" s="22">
        <v>69119</v>
      </c>
    </row>
    <row r="5667" spans="2:3">
      <c r="B5667" s="6" t="s">
        <v>6532</v>
      </c>
      <c r="C5667" s="22">
        <v>0</v>
      </c>
    </row>
    <row r="5668" spans="2:3">
      <c r="B5668" s="6" t="s">
        <v>6533</v>
      </c>
      <c r="C5668" s="22">
        <v>0</v>
      </c>
    </row>
    <row r="5669" spans="2:3">
      <c r="B5669" s="6" t="s">
        <v>6534</v>
      </c>
      <c r="C5669" s="22">
        <v>84339</v>
      </c>
    </row>
    <row r="5670" spans="2:3">
      <c r="B5670" s="6" t="s">
        <v>6535</v>
      </c>
      <c r="C5670" s="22">
        <v>118800</v>
      </c>
    </row>
    <row r="5671" spans="2:3">
      <c r="B5671" s="6" t="s">
        <v>6536</v>
      </c>
      <c r="C5671" s="22">
        <v>247372</v>
      </c>
    </row>
    <row r="5672" spans="2:3">
      <c r="B5672" s="6" t="s">
        <v>6537</v>
      </c>
      <c r="C5672" s="22">
        <v>153383</v>
      </c>
    </row>
    <row r="5673" spans="2:3">
      <c r="B5673" s="6" t="s">
        <v>6538</v>
      </c>
      <c r="C5673" s="22">
        <v>184022</v>
      </c>
    </row>
    <row r="5674" spans="2:3">
      <c r="B5674" s="6" t="s">
        <v>6539</v>
      </c>
      <c r="C5674" s="22">
        <v>9201589</v>
      </c>
    </row>
    <row r="5675" spans="2:3">
      <c r="B5675" s="6" t="s">
        <v>6540</v>
      </c>
      <c r="C5675" s="22">
        <v>309136</v>
      </c>
    </row>
    <row r="5676" spans="2:3">
      <c r="B5676" s="6" t="s">
        <v>6541</v>
      </c>
      <c r="C5676" s="22">
        <v>0</v>
      </c>
    </row>
    <row r="5677" spans="2:3">
      <c r="B5677" s="6" t="s">
        <v>6542</v>
      </c>
      <c r="C5677" s="22">
        <v>629036</v>
      </c>
    </row>
    <row r="5678" spans="2:3">
      <c r="B5678" s="6" t="s">
        <v>6543</v>
      </c>
      <c r="C5678" s="22">
        <v>1675340</v>
      </c>
    </row>
    <row r="5679" spans="2:3">
      <c r="B5679" s="6" t="s">
        <v>6544</v>
      </c>
      <c r="C5679" s="22">
        <v>0</v>
      </c>
    </row>
    <row r="5680" spans="2:3">
      <c r="B5680" s="6" t="s">
        <v>6545</v>
      </c>
      <c r="C5680" s="22">
        <v>0</v>
      </c>
    </row>
    <row r="5681" spans="2:3">
      <c r="B5681" s="2" t="s">
        <v>198</v>
      </c>
      <c r="C5681" s="23">
        <f>SUM(C2:C5680)</f>
        <v>15703201456</v>
      </c>
    </row>
    <row r="5682" spans="2:3">
      <c r="B5682" s="18"/>
    </row>
    <row r="5683" spans="2:3">
      <c r="B5683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NASA SEWP IV</vt:lpstr>
      <vt:lpstr>NASA SEWP V</vt:lpstr>
      <vt:lpstr>CIO-SP3</vt:lpstr>
      <vt:lpstr>CIO-SP3 SB</vt:lpstr>
      <vt:lpstr>Alliant</vt:lpstr>
      <vt:lpstr>Alliant SB</vt:lpstr>
      <vt:lpstr>VETS</vt:lpstr>
      <vt:lpstr>8A STARS II</vt:lpstr>
      <vt:lpstr>Schedule 70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CGP.Intern2</dc:creator>
  <cp:lastModifiedBy>CGP.Intern2</cp:lastModifiedBy>
  <cp:lastPrinted>2016-02-26T17:55:28Z</cp:lastPrinted>
  <dcterms:created xsi:type="dcterms:W3CDTF">2016-02-19T15:36:32Z</dcterms:created>
  <dcterms:modified xsi:type="dcterms:W3CDTF">2016-04-20T21:03:57Z</dcterms:modified>
</cp:coreProperties>
</file>